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55" windowHeight="6870" activeTab="2"/>
  </bookViews>
  <sheets>
    <sheet name="0 封面" sheetId="1" r:id="rId1"/>
    <sheet name="1 指导说明" sheetId="2" r:id="rId2"/>
    <sheet name="2 流程裁剪表" sheetId="3" r:id="rId3"/>
  </sheets>
  <calcPr calcId="144525"/>
</workbook>
</file>

<file path=xl/sharedStrings.xml><?xml version="1.0" encoding="utf-8"?>
<sst xmlns="http://schemas.openxmlformats.org/spreadsheetml/2006/main" count="158">
  <si>
    <t>游惠宝(深圳)网络科技公司</t>
  </si>
  <si>
    <t>流程裁剪表</t>
  </si>
  <si>
    <t>状态：</t>
  </si>
  <si>
    <t>草稿</t>
  </si>
  <si>
    <r>
      <rPr>
        <sz val="12"/>
        <color indexed="8"/>
        <rFont val="宋体"/>
        <charset val="134"/>
      </rPr>
      <t>[√]</t>
    </r>
  </si>
  <si>
    <r>
      <rPr>
        <sz val="12"/>
        <color indexed="8"/>
        <rFont val="宋体"/>
        <charset val="134"/>
      </rPr>
      <t>版    本：</t>
    </r>
  </si>
  <si>
    <t>1.00beta</t>
  </si>
  <si>
    <t>绝密</t>
  </si>
  <si>
    <t>正式</t>
  </si>
  <si>
    <r>
      <rPr>
        <sz val="12"/>
        <color indexed="8"/>
        <rFont val="宋体"/>
        <charset val="134"/>
      </rPr>
      <t>[  ]</t>
    </r>
  </si>
  <si>
    <t>发布日期：</t>
  </si>
  <si>
    <t>修改</t>
  </si>
  <si>
    <t>版本历史记录</t>
  </si>
  <si>
    <t>版本</t>
  </si>
  <si>
    <t>制订者</t>
  </si>
  <si>
    <t>生效时间</t>
  </si>
  <si>
    <t>更改内容</t>
  </si>
  <si>
    <t>审核人</t>
  </si>
  <si>
    <t>审核意见</t>
  </si>
  <si>
    <t>变更申请单号</t>
  </si>
  <si>
    <t>Zoof</t>
  </si>
  <si>
    <t>创建</t>
  </si>
  <si>
    <r>
      <rPr>
        <sz val="11"/>
        <color indexed="8"/>
        <rFont val="宋体"/>
        <charset val="134"/>
      </rPr>
      <t>目的</t>
    </r>
    <r>
      <rPr>
        <b/>
        <sz val="11"/>
        <color indexed="8"/>
        <rFont val="Times New Roman"/>
        <charset val="134"/>
      </rPr>
      <t>:</t>
    </r>
  </si>
  <si>
    <t xml:space="preserve">    本模板提供给产品经理、项目经理用来记录产品研发裁剪的相关信息。</t>
  </si>
  <si>
    <r>
      <rPr>
        <sz val="11"/>
        <color indexed="8"/>
        <rFont val="宋体"/>
        <charset val="134"/>
      </rPr>
      <t>规程简要说明</t>
    </r>
    <r>
      <rPr>
        <b/>
        <sz val="11"/>
        <color indexed="8"/>
        <rFont val="Times New Roman"/>
        <charset val="134"/>
      </rPr>
      <t>:</t>
    </r>
  </si>
  <si>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产品经理(项目经理)</t>
    </r>
    <r>
      <rPr>
        <sz val="10"/>
        <color indexed="8"/>
        <rFont val="宋体"/>
        <charset val="134"/>
      </rPr>
      <t>依据</t>
    </r>
    <r>
      <rPr>
        <sz val="10"/>
        <color indexed="8"/>
        <rFont val="宋体"/>
        <charset val="134"/>
      </rPr>
      <t>产品(</t>
    </r>
    <r>
      <rPr>
        <sz val="10"/>
        <color indexed="8"/>
        <rFont val="宋体"/>
        <charset val="134"/>
      </rPr>
      <t>项目)特性使用《</t>
    </r>
    <r>
      <rPr>
        <sz val="12"/>
        <color indexed="8"/>
        <rFont val="宋体"/>
        <charset val="134"/>
      </rPr>
      <t>流程裁剪表</t>
    </r>
    <r>
      <rPr>
        <sz val="10"/>
        <color indexed="8"/>
        <rFont val="宋体"/>
        <charset val="134"/>
      </rPr>
      <t>》确定</t>
    </r>
    <r>
      <rPr>
        <sz val="10"/>
        <color indexed="8"/>
        <rFont val="宋体"/>
        <charset val="134"/>
      </rPr>
      <t>产品(项目)</t>
    </r>
    <r>
      <rPr>
        <sz val="10"/>
        <color indexed="8"/>
        <rFont val="宋体"/>
        <charset val="134"/>
      </rPr>
      <t>的</t>
    </r>
    <r>
      <rPr>
        <sz val="12"/>
        <color indexed="8"/>
        <rFont val="宋体"/>
        <charset val="134"/>
      </rPr>
      <t>软件研发过程</t>
    </r>
    <r>
      <rPr>
        <sz val="10"/>
        <color indexed="8"/>
        <rFont val="宋体"/>
        <charset val="134"/>
      </rPr>
      <t>，</t>
    </r>
    <r>
      <rPr>
        <sz val="10"/>
        <color indexed="8"/>
        <rFont val="Times New Roman"/>
        <charset val="134"/>
      </rPr>
      <t>QAE</t>
    </r>
    <r>
      <rPr>
        <sz val="10"/>
        <color indexed="8"/>
        <rFont val="宋体"/>
        <charset val="134"/>
      </rPr>
      <t>协助产品经理(项目经理)完成《</t>
    </r>
    <r>
      <rPr>
        <sz val="12"/>
        <color indexed="8"/>
        <rFont val="宋体"/>
        <charset val="134"/>
      </rPr>
      <t>流程裁剪表</t>
    </r>
    <r>
      <rPr>
        <sz val="10"/>
        <color indexed="8"/>
        <rFont val="宋体"/>
        <charset val="134"/>
      </rPr>
      <t>》，如果需进行特殊的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裁减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项（裁剪结果和裁剪标准不一致）或由于需要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增加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裁剪项时，必须写明特殊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裁减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和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增加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的项的裁剪理由。如果符合裁剪标准的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裁减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项，则可以不用描述裁减理由。同时</t>
    </r>
    <r>
      <rPr>
        <sz val="12"/>
        <color indexed="8"/>
        <rFont val="宋体"/>
        <charset val="134"/>
      </rPr>
      <t>QAE</t>
    </r>
    <r>
      <rPr>
        <sz val="10"/>
        <color indexed="8"/>
        <rFont val="宋体"/>
        <charset val="134"/>
      </rPr>
      <t>和</t>
    </r>
    <r>
      <rPr>
        <sz val="12"/>
        <color indexed="8"/>
        <rFont val="宋体"/>
        <charset val="134"/>
      </rPr>
      <t>产品经理(项目经理)共同签字确认后生效</t>
    </r>
    <r>
      <rPr>
        <sz val="10"/>
        <color indexed="8"/>
        <rFont val="宋体"/>
        <charset val="134"/>
      </rPr>
      <t xml:space="preserve">；
</t>
    </r>
    <r>
      <rPr>
        <sz val="10"/>
        <color indexed="8"/>
        <rFont val="宋体"/>
        <charset val="134"/>
      </rPr>
      <t xml:space="preserve">
</t>
    </r>
    <r>
      <rPr>
        <sz val="10"/>
        <color indexed="8"/>
        <rFont val="Times New Roman"/>
        <charset val="134"/>
      </rPr>
      <t>3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审核《</t>
    </r>
    <r>
      <rPr>
        <sz val="12"/>
        <color indexed="8"/>
        <rFont val="宋体"/>
        <charset val="134"/>
      </rPr>
      <t>流程裁剪表</t>
    </r>
    <r>
      <rPr>
        <sz val="10"/>
        <color indexed="8"/>
        <rFont val="宋体"/>
        <charset val="134"/>
      </rPr>
      <t xml:space="preserve">》
</t>
    </r>
    <r>
      <rPr>
        <sz val="10"/>
        <color indexed="8"/>
        <rFont val="宋体"/>
        <charset val="134"/>
      </rPr>
      <t>当裁剪结果中没有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增加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项或特殊的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裁减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项（裁剪结果和裁剪标准不一致）时，</t>
    </r>
    <r>
      <rPr>
        <sz val="12"/>
        <color indexed="8"/>
        <rFont val="宋体"/>
        <charset val="134"/>
      </rPr>
      <t>EPG代表</t>
    </r>
    <r>
      <rPr>
        <sz val="10"/>
        <color indexed="8"/>
        <rFont val="宋体"/>
        <charset val="134"/>
      </rPr>
      <t>可以直接签字确认《</t>
    </r>
    <r>
      <rPr>
        <sz val="12"/>
        <color indexed="8"/>
        <rFont val="宋体"/>
        <charset val="134"/>
      </rPr>
      <t>流程裁剪表</t>
    </r>
    <r>
      <rPr>
        <sz val="10"/>
        <color indexed="8"/>
        <rFont val="宋体"/>
        <charset val="134"/>
      </rPr>
      <t>》；当裁剪结果中有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增加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项或特殊的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裁减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项（裁剪结果和裁剪标准不一致）时，</t>
    </r>
    <r>
      <rPr>
        <sz val="12"/>
        <color indexed="8"/>
        <rFont val="宋体"/>
        <charset val="134"/>
      </rPr>
      <t>EPG代表</t>
    </r>
    <r>
      <rPr>
        <sz val="10"/>
        <color indexed="8"/>
        <rFont val="宋体"/>
        <charset val="134"/>
      </rPr>
      <t>需要判断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增加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项和特殊的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裁减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项是否可行，</t>
    </r>
    <r>
      <rPr>
        <sz val="12"/>
        <color indexed="8"/>
        <rFont val="宋体"/>
        <charset val="134"/>
      </rPr>
      <t>EPG代表</t>
    </r>
    <r>
      <rPr>
        <sz val="10"/>
        <color indexed="8"/>
        <rFont val="宋体"/>
        <charset val="134"/>
      </rPr>
      <t xml:space="preserve">审核通过后，进行签字确认，如果审核不通过，流程返回上一步。
</t>
    </r>
    <r>
      <rPr>
        <sz val="10"/>
        <color indexed="8"/>
        <rFont val="宋体"/>
        <charset val="134"/>
      </rPr>
      <t xml:space="preserve">
</t>
    </r>
    <r>
      <rPr>
        <sz val="10"/>
        <color indexed="8"/>
        <rFont val="宋体"/>
        <charset val="134"/>
      </rPr>
      <t xml:space="preserve">
</t>
    </r>
  </si>
  <si>
    <r>
      <rPr>
        <sz val="11"/>
        <color indexed="8"/>
        <rFont val="宋体"/>
        <charset val="134"/>
      </rPr>
      <t>字段说明</t>
    </r>
    <r>
      <rPr>
        <b/>
        <sz val="11"/>
        <color indexed="8"/>
        <rFont val="Times New Roman"/>
        <charset val="134"/>
      </rPr>
      <t>:</t>
    </r>
  </si>
  <si>
    <t>章节</t>
  </si>
  <si>
    <t>填写项</t>
  </si>
  <si>
    <t>描述</t>
  </si>
  <si>
    <t>项目裁剪表</t>
  </si>
  <si>
    <t>产品名称</t>
  </si>
  <si>
    <t>进行裁剪的产品的名称</t>
  </si>
  <si>
    <t>基本信息</t>
  </si>
  <si>
    <t>项目名称</t>
  </si>
  <si>
    <t>进行裁剪的项目的名称</t>
  </si>
  <si>
    <t>产品经理</t>
  </si>
  <si>
    <t>进行裁剪的产品的产品经理</t>
  </si>
  <si>
    <t>项目经理</t>
  </si>
  <si>
    <t>进行裁剪的项目的项目经理</t>
  </si>
  <si>
    <t>EPG代表</t>
  </si>
  <si>
    <r>
      <rPr>
        <sz val="10"/>
        <color indexed="8"/>
        <rFont val="宋体"/>
        <charset val="134"/>
      </rPr>
      <t>对《</t>
    </r>
    <r>
      <rPr>
        <sz val="12"/>
        <color indexed="8"/>
        <rFont val="宋体"/>
        <charset val="134"/>
      </rPr>
      <t>流程裁剪表</t>
    </r>
    <r>
      <rPr>
        <sz val="10"/>
        <color indexed="8"/>
        <rFont val="宋体"/>
        <charset val="134"/>
      </rPr>
      <t>》进行审核的EPG代表,可以由QAE临时担任</t>
    </r>
  </si>
  <si>
    <t>特性及生命周期</t>
  </si>
  <si>
    <t>生命周期模型</t>
  </si>
  <si>
    <t>目前适于迭代开发生命周期模型</t>
  </si>
  <si>
    <t>工作量</t>
  </si>
  <si>
    <t>完成所需要的工作量，单位为：人天</t>
  </si>
  <si>
    <t>周期</t>
  </si>
  <si>
    <t>周期是指项目从启动开始到结束所经历的自然月的数目</t>
  </si>
  <si>
    <t>规模</t>
  </si>
  <si>
    <t>规模可以分为大、中、小三种类型，具体判断见《流程裁剪表》项目特性说明。</t>
  </si>
  <si>
    <t>备注</t>
  </si>
  <si>
    <t>描述生命周期特别说明和生命周期裁剪说明。</t>
  </si>
  <si>
    <t>活动和工作产品</t>
  </si>
  <si>
    <t>活动类</t>
  </si>
  <si>
    <t>组织标准软件过程（OSSP）名称</t>
  </si>
  <si>
    <t>活动</t>
  </si>
  <si>
    <t>组织标准软件过程中定于的活动名称</t>
  </si>
  <si>
    <t>主要工作产品</t>
  </si>
  <si>
    <t>组织标准软件过程（OSSP）中定义的主要工作产品</t>
  </si>
  <si>
    <t>裁剪结果</t>
  </si>
  <si>
    <t>活动和主要工作产品的裁剪结果描述，裁剪结果有“使用”、“裁剪”和“增加”、“不可裁剪”。</t>
  </si>
  <si>
    <t>工作产品评审</t>
  </si>
  <si>
    <t>描述主要工作产品的评审方式，包括评审形式（正式评审、非正式评审、代码评审），参与人员等
在“工作产品评审”栏选择的评审方式执行后，如果项目组对应该评审方式在执行时有特殊要求，则必须在备注中说明。否则默认按照组织定义的方式执行对应评审活动。</t>
  </si>
  <si>
    <t>裁剪说明及理由</t>
  </si>
  <si>
    <t>说明本活动和工作产品裁剪的理由</t>
  </si>
  <si>
    <t>审核结果</t>
  </si>
  <si>
    <t>QAE签名</t>
  </si>
  <si>
    <t>项目QAE签名确认《流程裁剪表》是否符合《流程裁剪指南》要求</t>
  </si>
  <si>
    <t>产品经理意见</t>
  </si>
  <si>
    <t>项目经理确认《流程裁剪表》符合项目情况</t>
  </si>
  <si>
    <t>项目经理意见</t>
  </si>
  <si>
    <t>EPG代表意见</t>
  </si>
  <si>
    <t xml:space="preserve">EPG代表审核《流程裁剪表》是否可行 </t>
  </si>
  <si>
    <t>QAE</t>
  </si>
  <si>
    <t>项目特性及生命周期</t>
  </si>
  <si>
    <t>项目类型</t>
  </si>
  <si>
    <t>开发类中型项目</t>
  </si>
  <si>
    <t>迭代模型</t>
  </si>
  <si>
    <t>完整瀑布模型包含的阶段</t>
  </si>
  <si>
    <t>简化瀑布模型包含的阶段</t>
  </si>
  <si>
    <t>迭代模型包含的迭代和阶段（请选择各轮迭代的里程碑，如不是四轮迭代，请删除或增加轮次）</t>
  </si>
  <si>
    <t>√</t>
  </si>
  <si>
    <t>×</t>
  </si>
  <si>
    <t>特别定义的模型说明</t>
  </si>
  <si>
    <t>无</t>
  </si>
  <si>
    <t>项目活动和工作产品</t>
  </si>
  <si>
    <t>项目管理</t>
  </si>
  <si>
    <r>
      <rPr>
        <sz val="15"/>
        <color rgb="FF000000"/>
        <rFont val="宋体"/>
        <charset val="134"/>
      </rPr>
      <t xml:space="preserve">产品需求
</t>
    </r>
    <r>
      <rPr>
        <sz val="10"/>
        <color rgb="FF000000"/>
        <rFont val="宋体"/>
        <charset val="134"/>
      </rPr>
      <t>（产品经理）</t>
    </r>
  </si>
  <si>
    <t>获取业务需求</t>
  </si>
  <si>
    <t>《业务需求文档》</t>
  </si>
  <si>
    <t>裁减</t>
  </si>
  <si>
    <t>NA</t>
  </si>
  <si>
    <t>需求已在产品审批中通过</t>
  </si>
  <si>
    <t>《需求规格说明书》</t>
  </si>
  <si>
    <t>使用</t>
  </si>
  <si>
    <t>正式评审</t>
  </si>
  <si>
    <t>用户界面设计</t>
  </si>
  <si>
    <t>《用户界面设计说明书》</t>
  </si>
  <si>
    <t>用户界面设计原型</t>
  </si>
  <si>
    <t>《派工单》</t>
  </si>
  <si>
    <t>不可裁剪</t>
  </si>
  <si>
    <t>产品委员会</t>
  </si>
  <si>
    <r>
      <rPr>
        <sz val="15"/>
        <color rgb="FF000000"/>
        <rFont val="宋体"/>
        <charset val="134"/>
      </rPr>
      <t xml:space="preserve">项目策划
</t>
    </r>
    <r>
      <rPr>
        <sz val="10"/>
        <color rgb="FF000000"/>
        <rFont val="宋体"/>
        <charset val="134"/>
      </rPr>
      <t>（项目经理）</t>
    </r>
  </si>
  <si>
    <t>项目启动</t>
  </si>
  <si>
    <t>《立项报告》</t>
  </si>
  <si>
    <t>定义项目的软件开发过程</t>
  </si>
  <si>
    <t>《项目裁剪表》</t>
  </si>
  <si>
    <t>项目总体计划</t>
  </si>
  <si>
    <t>测试计划</t>
  </si>
  <si>
    <t>制定项目详细计划</t>
  </si>
  <si>
    <t>《项目详细计划》</t>
  </si>
  <si>
    <t>非正式评审</t>
  </si>
  <si>
    <t>制定项目迭代计划</t>
  </si>
  <si>
    <t>《项目迭代计划》</t>
  </si>
  <si>
    <t>项目详细计划评审　</t>
  </si>
  <si>
    <t>纳入基线的《项目详细计划》</t>
  </si>
  <si>
    <t>纳入基线的《项目迭代计划》</t>
  </si>
  <si>
    <r>
      <rPr>
        <sz val="15"/>
        <color rgb="FF000000"/>
        <rFont val="宋体"/>
        <charset val="134"/>
      </rPr>
      <t xml:space="preserve">项目监控
</t>
    </r>
    <r>
      <rPr>
        <sz val="10"/>
        <color rgb="FF000000"/>
        <rFont val="宋体"/>
        <charset val="134"/>
      </rPr>
      <t>（项目经理）</t>
    </r>
  </si>
  <si>
    <t>跟踪项目执行情况</t>
  </si>
  <si>
    <t>更新的《项目详细计划》</t>
  </si>
  <si>
    <t>更新的《项目迭代计划》</t>
  </si>
  <si>
    <t>系统演示会</t>
  </si>
  <si>
    <t>项目业务会</t>
  </si>
  <si>
    <t>《项目周报》</t>
  </si>
  <si>
    <t>《稽核周报》</t>
  </si>
  <si>
    <t>研发验收</t>
  </si>
  <si>
    <t>《自测报告》</t>
  </si>
  <si>
    <t>里程碑审查</t>
  </si>
  <si>
    <t>《项目里程碑报告》　</t>
  </si>
  <si>
    <t>制定和执行纠正措施</t>
  </si>
  <si>
    <t>项目总结</t>
  </si>
  <si>
    <t>《项目数据收集及分析表》</t>
  </si>
  <si>
    <t>《项目总结报告》</t>
  </si>
  <si>
    <t>工程过程</t>
  </si>
  <si>
    <r>
      <rPr>
        <sz val="15"/>
        <color rgb="FF000000"/>
        <rFont val="宋体"/>
        <charset val="134"/>
      </rPr>
      <t xml:space="preserve">测试管理
</t>
    </r>
    <r>
      <rPr>
        <sz val="10"/>
        <color rgb="FF000000"/>
        <rFont val="宋体"/>
        <charset val="134"/>
      </rPr>
      <t>（测试经理)</t>
    </r>
  </si>
  <si>
    <t>《项目测试计划》</t>
  </si>
  <si>
    <t>测试设计</t>
  </si>
  <si>
    <t>《项目测试用例》</t>
  </si>
  <si>
    <t>《测试用例检查表》</t>
  </si>
  <si>
    <t>测试执行</t>
  </si>
  <si>
    <t>发现的缺陷，测试工程师可以从缺陷管理工具中导出缺陷清单。</t>
  </si>
  <si>
    <t>测试总结</t>
  </si>
  <si>
    <t>《项目测试报告》</t>
  </si>
  <si>
    <t>《项目测试记录》</t>
  </si>
  <si>
    <t>测试所有阶段</t>
  </si>
  <si>
    <t>《测试周报》</t>
  </si>
  <si>
    <r>
      <rPr>
        <sz val="15"/>
        <color rgb="FF000000"/>
        <rFont val="宋体"/>
        <charset val="134"/>
      </rPr>
      <t xml:space="preserve">交付
</t>
    </r>
    <r>
      <rPr>
        <sz val="10"/>
        <color rgb="FF000000"/>
        <rFont val="宋体"/>
        <charset val="134"/>
      </rPr>
      <t>(产品经理)</t>
    </r>
  </si>
  <si>
    <t>交付</t>
  </si>
  <si>
    <t>《验收清单》</t>
  </si>
  <si>
    <t>《验收报告》</t>
  </si>
  <si>
    <t>支持过程</t>
  </si>
  <si>
    <t>决策点裁剪</t>
  </si>
  <si>
    <t>QAE意见</t>
  </si>
  <si>
    <t>QAE签名/日期</t>
  </si>
  <si>
    <t>产品经理签名/日期</t>
  </si>
  <si>
    <t>项目经理签名/日期</t>
  </si>
  <si>
    <t>EPG代表签名/日期</t>
  </si>
</sst>
</file>

<file path=xl/styles.xml><?xml version="1.0" encoding="utf-8"?>
<styleSheet xmlns="http://schemas.openxmlformats.org/spreadsheetml/2006/main">
  <numFmts count="8">
    <numFmt numFmtId="176" formatCode="0.0;0.0"/>
    <numFmt numFmtId="177" formatCode="0.00;0.00"/>
    <numFmt numFmtId="42" formatCode="_ &quot;￥&quot;* #,##0_ ;_ &quot;￥&quot;* \-#,##0_ ;_ &quot;￥&quot;* &quot;-&quot;_ ;_ @_ "/>
    <numFmt numFmtId="178" formatCode="yyyy\.m\.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9" formatCode="0.0&quot; &quot;"/>
  </numFmts>
  <fonts count="35">
    <font>
      <sz val="12"/>
      <color indexed="8"/>
      <name val="宋体"/>
      <charset val="134"/>
    </font>
    <font>
      <sz val="10"/>
      <color indexed="8"/>
      <name val="宋体"/>
      <charset val="134"/>
    </font>
    <font>
      <sz val="15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0"/>
      <color indexed="8"/>
      <name val="Times New Roman"/>
      <charset val="134"/>
    </font>
    <font>
      <b/>
      <sz val="10"/>
      <color indexed="8"/>
      <name val="Times New Roman"/>
      <charset val="134"/>
    </font>
    <font>
      <sz val="12"/>
      <color indexed="8"/>
      <name val="Arial"/>
      <charset val="134"/>
    </font>
    <font>
      <sz val="20"/>
      <color indexed="8"/>
      <name val="宋体"/>
      <charset val="134"/>
    </font>
    <font>
      <b/>
      <sz val="20"/>
      <color indexed="8"/>
      <name val="Arial"/>
      <charset val="134"/>
    </font>
    <font>
      <sz val="20"/>
      <color indexed="8"/>
      <name val="黑体"/>
      <charset val="134"/>
    </font>
    <font>
      <sz val="14"/>
      <color indexed="8"/>
      <name val="宋体"/>
      <charset val="134"/>
    </font>
    <font>
      <sz val="12"/>
      <color indexed="8"/>
      <name val="Times New Roman"/>
      <charset val="134"/>
    </font>
    <font>
      <sz val="11"/>
      <color theme="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theme="1"/>
      <name val="Helvetica"/>
      <charset val="134"/>
      <scheme val="minor"/>
    </font>
    <font>
      <sz val="11"/>
      <color theme="1"/>
      <name val="Helvetica"/>
      <charset val="0"/>
      <scheme val="minor"/>
    </font>
    <font>
      <sz val="11"/>
      <color rgb="FF9C0006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b/>
      <sz val="18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sz val="11"/>
      <color rgb="FF006100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sz val="10"/>
      <color rgb="FF00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 style="thin">
        <color indexed="8"/>
      </bottom>
      <diagonal/>
    </border>
    <border>
      <left/>
      <right/>
      <top style="thin">
        <color indexed="13"/>
      </top>
      <bottom style="thin">
        <color indexed="8"/>
      </bottom>
      <diagonal/>
    </border>
    <border>
      <left/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3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/>
      <top/>
      <bottom style="medium">
        <color indexed="8"/>
      </bottom>
      <diagonal/>
    </border>
    <border>
      <left/>
      <right style="thin">
        <color indexed="13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26" borderId="5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5" borderId="52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5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32" borderId="56" applyNumberFormat="0" applyAlignment="0" applyProtection="0">
      <alignment vertical="center"/>
    </xf>
    <xf numFmtId="0" fontId="27" fillId="32" borderId="53" applyNumberFormat="0" applyAlignment="0" applyProtection="0">
      <alignment vertical="center"/>
    </xf>
    <xf numFmtId="0" fontId="19" fillId="19" borderId="50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54" applyNumberFormat="0" applyFill="0" applyAlignment="0" applyProtection="0">
      <alignment vertical="center"/>
    </xf>
    <xf numFmtId="0" fontId="15" fillId="0" borderId="49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 applyNumberFormat="0" applyFill="0" applyBorder="0" applyProtection="0">
      <alignment vertical="center"/>
    </xf>
  </cellStyleXfs>
  <cellXfs count="13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left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0" fontId="0" fillId="2" borderId="10" xfId="0" applyNumberFormat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vertical="center" wrapText="1"/>
    </xf>
    <xf numFmtId="0" fontId="0" fillId="2" borderId="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8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vertical="center" wrapText="1"/>
    </xf>
    <xf numFmtId="0" fontId="0" fillId="2" borderId="12" xfId="0" applyNumberFormat="1" applyFont="1" applyFill="1" applyBorder="1" applyAlignment="1">
      <alignment vertical="center" wrapText="1"/>
    </xf>
    <xf numFmtId="0" fontId="0" fillId="2" borderId="13" xfId="0" applyNumberFormat="1" applyFont="1" applyFill="1" applyBorder="1" applyAlignment="1">
      <alignment vertical="center" wrapText="1"/>
    </xf>
    <xf numFmtId="0" fontId="0" fillId="2" borderId="11" xfId="0" applyNumberFormat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2" borderId="5" xfId="0" applyNumberFormat="1" applyFont="1" applyFill="1" applyBorder="1" applyAlignment="1">
      <alignment vertical="center" wrapText="1"/>
    </xf>
    <xf numFmtId="0" fontId="0" fillId="2" borderId="17" xfId="0" applyNumberFormat="1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horizontal="left" vertical="top"/>
    </xf>
    <xf numFmtId="0" fontId="4" fillId="2" borderId="19" xfId="0" applyNumberFormat="1" applyFont="1" applyFill="1" applyBorder="1" applyAlignment="1">
      <alignment horizontal="left" vertical="top"/>
    </xf>
    <xf numFmtId="0" fontId="4" fillId="2" borderId="20" xfId="0" applyNumberFormat="1" applyFont="1" applyFill="1" applyBorder="1" applyAlignment="1">
      <alignment horizontal="left" vertical="top"/>
    </xf>
    <xf numFmtId="0" fontId="0" fillId="2" borderId="21" xfId="0" applyFont="1" applyFill="1" applyBorder="1" applyAlignment="1">
      <alignment vertical="top"/>
    </xf>
    <xf numFmtId="0" fontId="0" fillId="2" borderId="22" xfId="0" applyFont="1" applyFill="1" applyBorder="1" applyAlignment="1">
      <alignment vertical="top"/>
    </xf>
    <xf numFmtId="49" fontId="3" fillId="2" borderId="23" xfId="0" applyNumberFormat="1" applyFont="1" applyFill="1" applyBorder="1" applyAlignment="1">
      <alignment vertical="top"/>
    </xf>
    <xf numFmtId="0" fontId="5" fillId="2" borderId="24" xfId="0" applyNumberFormat="1" applyFont="1" applyFill="1" applyBorder="1" applyAlignment="1">
      <alignment horizontal="left" vertical="top"/>
    </xf>
    <xf numFmtId="0" fontId="5" fillId="2" borderId="24" xfId="0" applyNumberFormat="1" applyFont="1" applyFill="1" applyBorder="1" applyAlignment="1">
      <alignment vertical="top"/>
    </xf>
    <xf numFmtId="0" fontId="0" fillId="2" borderId="25" xfId="0" applyFont="1" applyFill="1" applyBorder="1" applyAlignment="1">
      <alignment vertical="top"/>
    </xf>
    <xf numFmtId="0" fontId="0" fillId="2" borderId="26" xfId="0" applyFont="1" applyFill="1" applyBorder="1" applyAlignment="1">
      <alignment vertical="top"/>
    </xf>
    <xf numFmtId="49" fontId="1" fillId="2" borderId="27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/>
    </xf>
    <xf numFmtId="0" fontId="6" fillId="2" borderId="27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49" fontId="3" fillId="2" borderId="23" xfId="0" applyNumberFormat="1" applyFont="1" applyFill="1" applyBorder="1" applyAlignment="1">
      <alignment horizontal="left" vertical="top"/>
    </xf>
    <xf numFmtId="0" fontId="5" fillId="2" borderId="23" xfId="0" applyNumberFormat="1" applyFont="1" applyFill="1" applyBorder="1" applyAlignment="1">
      <alignment horizontal="left" vertical="top"/>
    </xf>
    <xf numFmtId="49" fontId="6" fillId="2" borderId="27" xfId="0" applyNumberFormat="1" applyFont="1" applyFill="1" applyBorder="1" applyAlignment="1">
      <alignment horizontal="left" vertical="top" wrapText="1"/>
    </xf>
    <xf numFmtId="0" fontId="6" fillId="2" borderId="27" xfId="0" applyNumberFormat="1" applyFont="1" applyFill="1" applyBorder="1" applyAlignment="1">
      <alignment horizontal="left" vertical="top" wrapText="1"/>
    </xf>
    <xf numFmtId="0" fontId="5" fillId="2" borderId="28" xfId="0" applyNumberFormat="1" applyFont="1" applyFill="1" applyBorder="1" applyAlignment="1">
      <alignment horizontal="left" vertical="top" wrapText="1"/>
    </xf>
    <xf numFmtId="0" fontId="5" fillId="2" borderId="28" xfId="0" applyNumberFormat="1" applyFont="1" applyFill="1" applyBorder="1" applyAlignment="1">
      <alignment horizontal="left" vertical="top"/>
    </xf>
    <xf numFmtId="49" fontId="3" fillId="2" borderId="29" xfId="0" applyNumberFormat="1" applyFont="1" applyFill="1" applyBorder="1" applyAlignment="1">
      <alignment horizontal="left" vertical="top" wrapText="1"/>
    </xf>
    <xf numFmtId="0" fontId="5" fillId="2" borderId="29" xfId="0" applyNumberFormat="1" applyFont="1" applyFill="1" applyBorder="1" applyAlignment="1">
      <alignment horizontal="left" vertical="top" wrapText="1"/>
    </xf>
    <xf numFmtId="0" fontId="5" fillId="2" borderId="29" xfId="0" applyNumberFormat="1" applyFont="1" applyFill="1" applyBorder="1" applyAlignment="1">
      <alignment horizontal="left" vertical="top"/>
    </xf>
    <xf numFmtId="0" fontId="0" fillId="2" borderId="30" xfId="0" applyFont="1" applyFill="1" applyBorder="1" applyAlignment="1">
      <alignment vertical="top"/>
    </xf>
    <xf numFmtId="0" fontId="0" fillId="2" borderId="31" xfId="0" applyFont="1" applyFill="1" applyBorder="1" applyAlignment="1">
      <alignment vertical="top"/>
    </xf>
    <xf numFmtId="49" fontId="3" fillId="3" borderId="32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top"/>
    </xf>
    <xf numFmtId="0" fontId="3" fillId="3" borderId="33" xfId="0" applyNumberFormat="1" applyFont="1" applyFill="1" applyBorder="1" applyAlignment="1">
      <alignment horizontal="center" vertical="top"/>
    </xf>
    <xf numFmtId="0" fontId="3" fillId="3" borderId="34" xfId="0" applyNumberFormat="1" applyFont="1" applyFill="1" applyBorder="1" applyAlignment="1">
      <alignment horizontal="center" vertical="top"/>
    </xf>
    <xf numFmtId="49" fontId="1" fillId="6" borderId="35" xfId="0" applyNumberFormat="1" applyFont="1" applyFill="1" applyBorder="1" applyAlignment="1">
      <alignment horizontal="center" vertical="top" wrapText="1"/>
    </xf>
    <xf numFmtId="0" fontId="1" fillId="6" borderId="4" xfId="0" applyNumberFormat="1" applyFont="1" applyFill="1" applyBorder="1" applyAlignment="1">
      <alignment horizontal="center" vertical="top" wrapText="1"/>
    </xf>
    <xf numFmtId="0" fontId="1" fillId="6" borderId="36" xfId="0" applyNumberFormat="1" applyFont="1" applyFill="1" applyBorder="1" applyAlignment="1">
      <alignment horizontal="center" vertical="top" wrapText="1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1" fillId="2" borderId="37" xfId="0" applyNumberFormat="1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0" fillId="2" borderId="35" xfId="0" applyNumberFormat="1" applyFont="1" applyFill="1" applyBorder="1" applyAlignment="1">
      <alignment vertical="top"/>
    </xf>
    <xf numFmtId="0" fontId="7" fillId="2" borderId="3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7" xfId="0" applyNumberFormat="1" applyFont="1" applyFill="1" applyBorder="1" applyAlignment="1">
      <alignment vertical="center" wrapText="1"/>
    </xf>
    <xf numFmtId="0" fontId="1" fillId="2" borderId="37" xfId="0" applyNumberFormat="1" applyFont="1" applyFill="1" applyBorder="1" applyAlignment="1">
      <alignment vertical="center" wrapText="1"/>
    </xf>
    <xf numFmtId="0" fontId="1" fillId="2" borderId="35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49" fontId="9" fillId="7" borderId="4" xfId="0" applyNumberFormat="1" applyFont="1" applyFill="1" applyBorder="1" applyAlignment="1">
      <alignment horizontal="center" vertical="top"/>
    </xf>
    <xf numFmtId="0" fontId="11" fillId="7" borderId="4" xfId="0" applyNumberFormat="1" applyFont="1" applyFill="1" applyBorder="1" applyAlignment="1">
      <alignment horizontal="center" vertical="top"/>
    </xf>
    <xf numFmtId="49" fontId="0" fillId="4" borderId="4" xfId="0" applyNumberFormat="1" applyFont="1" applyFill="1" applyBorder="1" applyAlignment="1">
      <alignment horizontal="center" vertical="top" wrapText="1"/>
    </xf>
    <xf numFmtId="49" fontId="0" fillId="8" borderId="4" xfId="0" applyNumberFormat="1" applyFont="1" applyFill="1" applyBorder="1" applyAlignment="1">
      <alignment vertical="top"/>
    </xf>
    <xf numFmtId="49" fontId="0" fillId="2" borderId="4" xfId="0" applyNumberFormat="1" applyFont="1" applyFill="1" applyBorder="1" applyAlignment="1">
      <alignment vertical="top"/>
    </xf>
    <xf numFmtId="49" fontId="0" fillId="2" borderId="4" xfId="0" applyNumberFormat="1" applyFont="1" applyFill="1" applyBorder="1" applyAlignment="1">
      <alignment horizontal="center" vertical="top" wrapText="1"/>
    </xf>
    <xf numFmtId="49" fontId="12" fillId="2" borderId="38" xfId="0" applyNumberFormat="1" applyFont="1" applyFill="1" applyBorder="1" applyAlignment="1">
      <alignment horizontal="center" vertical="center" wrapText="1"/>
    </xf>
    <xf numFmtId="0" fontId="12" fillId="2" borderId="39" xfId="0" applyNumberFormat="1" applyFont="1" applyFill="1" applyBorder="1" applyAlignment="1">
      <alignment horizontal="center" vertical="center" wrapText="1"/>
    </xf>
    <xf numFmtId="0" fontId="12" fillId="2" borderId="40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top" wrapText="1"/>
    </xf>
    <xf numFmtId="49" fontId="0" fillId="8" borderId="4" xfId="0" applyNumberFormat="1" applyFont="1" applyFill="1" applyBorder="1" applyAlignment="1">
      <alignment horizontal="left" vertical="top"/>
    </xf>
    <xf numFmtId="14" fontId="0" fillId="2" borderId="4" xfId="0" applyNumberFormat="1" applyFont="1" applyFill="1" applyBorder="1" applyAlignment="1">
      <alignment horizontal="center" vertical="top"/>
    </xf>
    <xf numFmtId="0" fontId="12" fillId="2" borderId="41" xfId="0" applyNumberFormat="1" applyFont="1" applyFill="1" applyBorder="1" applyAlignment="1">
      <alignment horizontal="center" vertical="center" wrapText="1"/>
    </xf>
    <xf numFmtId="0" fontId="12" fillId="2" borderId="42" xfId="0" applyNumberFormat="1" applyFont="1" applyFill="1" applyBorder="1" applyAlignment="1">
      <alignment horizontal="center" vertical="center" wrapText="1"/>
    </xf>
    <xf numFmtId="0" fontId="12" fillId="2" borderId="43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vertical="center"/>
    </xf>
    <xf numFmtId="0" fontId="12" fillId="2" borderId="44" xfId="0" applyNumberFormat="1" applyFont="1" applyFill="1" applyBorder="1" applyAlignment="1">
      <alignment horizontal="center" vertical="center" wrapText="1"/>
    </xf>
    <xf numFmtId="0" fontId="12" fillId="2" borderId="45" xfId="0" applyNumberFormat="1" applyFont="1" applyFill="1" applyBorder="1" applyAlignment="1">
      <alignment horizontal="center" vertical="center" wrapText="1"/>
    </xf>
    <xf numFmtId="0" fontId="12" fillId="2" borderId="46" xfId="0" applyNumberFormat="1" applyFont="1" applyFill="1" applyBorder="1" applyAlignment="1">
      <alignment horizontal="center" vertical="center" wrapText="1"/>
    </xf>
    <xf numFmtId="49" fontId="0" fillId="7" borderId="5" xfId="0" applyNumberFormat="1" applyFont="1" applyFill="1" applyBorder="1" applyAlignment="1">
      <alignment horizontal="center" vertical="top"/>
    </xf>
    <xf numFmtId="0" fontId="0" fillId="7" borderId="7" xfId="0" applyNumberFormat="1" applyFont="1" applyFill="1" applyBorder="1" applyAlignment="1">
      <alignment vertical="top"/>
    </xf>
    <xf numFmtId="0" fontId="0" fillId="7" borderId="6" xfId="0" applyNumberFormat="1" applyFont="1" applyFill="1" applyBorder="1" applyAlignment="1">
      <alignment vertical="top"/>
    </xf>
    <xf numFmtId="49" fontId="0" fillId="9" borderId="4" xfId="0" applyNumberFormat="1" applyFont="1" applyFill="1" applyBorder="1" applyAlignment="1">
      <alignment horizontal="center" vertical="top"/>
    </xf>
    <xf numFmtId="49" fontId="0" fillId="9" borderId="5" xfId="0" applyNumberFormat="1" applyFont="1" applyFill="1" applyBorder="1" applyAlignment="1">
      <alignment horizontal="center" vertical="top"/>
    </xf>
    <xf numFmtId="0" fontId="0" fillId="9" borderId="6" xfId="0" applyNumberFormat="1" applyFont="1" applyFill="1" applyBorder="1" applyAlignment="1">
      <alignment horizontal="center" vertical="top"/>
    </xf>
    <xf numFmtId="176" fontId="1" fillId="2" borderId="4" xfId="0" applyNumberFormat="1" applyFont="1" applyFill="1" applyBorder="1" applyAlignment="1">
      <alignment horizontal="center" vertical="top" wrapText="1"/>
    </xf>
    <xf numFmtId="178" fontId="1" fillId="2" borderId="4" xfId="0" applyNumberFormat="1" applyFont="1" applyFill="1" applyBorder="1" applyAlignment="1">
      <alignment horizontal="center" vertical="top"/>
    </xf>
    <xf numFmtId="49" fontId="1" fillId="2" borderId="47" xfId="0" applyNumberFormat="1" applyFont="1" applyFill="1" applyBorder="1" applyAlignment="1">
      <alignment horizontal="center" vertical="top" wrapText="1"/>
    </xf>
    <xf numFmtId="0" fontId="1" fillId="2" borderId="48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top" wrapText="1"/>
    </xf>
    <xf numFmtId="179" fontId="1" fillId="2" borderId="4" xfId="0" applyNumberFormat="1" applyFont="1" applyFill="1" applyBorder="1" applyAlignment="1">
      <alignment horizontal="center" vertical="top" wrapText="1"/>
    </xf>
    <xf numFmtId="14" fontId="1" fillId="2" borderId="4" xfId="0" applyNumberFormat="1" applyFont="1" applyFill="1" applyBorder="1" applyAlignment="1">
      <alignment horizontal="center" vertical="top"/>
    </xf>
    <xf numFmtId="0" fontId="1" fillId="2" borderId="47" xfId="0" applyNumberFormat="1" applyFont="1" applyFill="1" applyBorder="1" applyAlignment="1">
      <alignment vertical="top" wrapText="1"/>
    </xf>
    <xf numFmtId="0" fontId="1" fillId="2" borderId="48" xfId="0" applyNumberFormat="1" applyFont="1" applyFill="1" applyBorder="1" applyAlignment="1">
      <alignment vertical="top" wrapText="1"/>
    </xf>
    <xf numFmtId="49" fontId="6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left" vertical="top"/>
    </xf>
    <xf numFmtId="14" fontId="13" fillId="2" borderId="4" xfId="0" applyNumberFormat="1" applyFont="1" applyFill="1" applyBorder="1" applyAlignment="1">
      <alignment horizontal="left" vertical="top"/>
    </xf>
    <xf numFmtId="0" fontId="0" fillId="2" borderId="48" xfId="0" applyNumberFormat="1" applyFont="1" applyFill="1" applyBorder="1" applyAlignment="1">
      <alignment vertical="top" wrapText="1"/>
    </xf>
    <xf numFmtId="179" fontId="1" fillId="2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5">
    <dxf>
      <font>
        <b val="0"/>
        <i val="0"/>
        <color rgb="FFFF0000"/>
      </font>
    </dxf>
    <dxf>
      <fill>
        <patternFill patternType="solid">
          <fgColor indexed="19"/>
          <bgColor indexed="20"/>
        </patternFill>
      </fill>
    </dxf>
    <dxf>
      <fill>
        <patternFill patternType="solid">
          <fgColor indexed="19"/>
          <bgColor indexed="21"/>
        </patternFill>
      </fill>
    </dxf>
    <dxf>
      <fill>
        <patternFill patternType="solid">
          <fgColor indexed="19"/>
          <bgColor indexed="10"/>
        </patternFill>
      </fill>
    </dxf>
    <dxf>
      <fill>
        <patternFill patternType="solid">
          <fgColor indexed="19"/>
          <bgColor indexed="15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FFCC"/>
      <rgbColor rgb="00FFFF99"/>
      <rgbColor rgb="00A2BD90"/>
      <rgbColor rgb="00AAAAAA"/>
      <rgbColor rgb="00CCFFFF"/>
      <rgbColor rgb="00FF0000"/>
      <rgbColor rgb="00C0C0C0"/>
      <rgbColor rgb="0099CC00"/>
      <rgbColor rgb="0099CCFF"/>
      <rgbColor rgb="00000000"/>
      <rgbColor rgb="00FF99CC"/>
      <rgbColor rgb="00FFCC99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345440</xdr:colOff>
      <xdr:row>0</xdr:row>
      <xdr:rowOff>0</xdr:rowOff>
    </xdr:from>
    <xdr:to>
      <xdr:col>2</xdr:col>
      <xdr:colOff>367913</xdr:colOff>
      <xdr:row>2</xdr:row>
      <xdr:rowOff>82550</xdr:rowOff>
    </xdr:to>
    <xdr:pic>
      <xdr:nvPicPr>
        <xdr:cNvPr id="2" name="uhuibao_logo.pn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45440" y="0"/>
          <a:ext cx="1318895" cy="7112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latinLnBrk="0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latinLnBrk="0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showGridLines="0" workbookViewId="0">
      <selection activeCell="A1" sqref="A1:C2"/>
    </sheetView>
  </sheetViews>
  <sheetFormatPr defaultColWidth="8.71666666666667" defaultRowHeight="14.25" customHeight="1" outlineLevelCol="7"/>
  <cols>
    <col min="1" max="1" width="8.44166666666667" style="1" customWidth="1"/>
    <col min="2" max="2" width="8.575" style="1" customWidth="1"/>
    <col min="3" max="3" width="9.73333333333333" style="1" customWidth="1"/>
    <col min="4" max="4" width="10.575" style="1" customWidth="1"/>
    <col min="5" max="5" width="15.1583333333333" style="1" customWidth="1"/>
    <col min="6" max="6" width="7.575" style="1" customWidth="1"/>
    <col min="7" max="7" width="8.73333333333333" style="1" customWidth="1"/>
    <col min="8" max="8" width="12.2916666666667" style="1" customWidth="1"/>
    <col min="9" max="256" width="8.73333333333333" style="1" customWidth="1"/>
  </cols>
  <sheetData>
    <row r="1" ht="25.5" customHeight="1" spans="1:8">
      <c r="A1" s="94"/>
      <c r="B1" s="94"/>
      <c r="C1" s="94"/>
      <c r="D1" s="95" t="s">
        <v>0</v>
      </c>
      <c r="E1" s="96"/>
      <c r="F1" s="96"/>
      <c r="G1" s="96"/>
      <c r="H1" s="96"/>
    </row>
    <row r="2" ht="24" customHeight="1" spans="1:8">
      <c r="A2" s="94"/>
      <c r="B2" s="94"/>
      <c r="C2" s="94"/>
      <c r="D2" s="95"/>
      <c r="E2" s="96"/>
      <c r="F2" s="96"/>
      <c r="G2" s="96"/>
      <c r="H2" s="96"/>
    </row>
    <row r="3" ht="25.5" customHeight="1" spans="1:8">
      <c r="A3" s="97" t="s">
        <v>1</v>
      </c>
      <c r="B3" s="98"/>
      <c r="C3" s="98"/>
      <c r="D3" s="98"/>
      <c r="E3" s="98"/>
      <c r="F3" s="98"/>
      <c r="G3" s="98"/>
      <c r="H3" s="98"/>
    </row>
    <row r="4" ht="18" customHeight="1" spans="1:8">
      <c r="A4" s="99" t="s">
        <v>2</v>
      </c>
      <c r="B4" s="100" t="s">
        <v>3</v>
      </c>
      <c r="C4" s="101" t="s">
        <v>4</v>
      </c>
      <c r="D4" s="100" t="s">
        <v>5</v>
      </c>
      <c r="E4" s="102" t="s">
        <v>6</v>
      </c>
      <c r="F4" s="103" t="s">
        <v>7</v>
      </c>
      <c r="G4" s="104"/>
      <c r="H4" s="105"/>
    </row>
    <row r="5" customHeight="1" spans="1:8">
      <c r="A5" s="106"/>
      <c r="B5" s="100" t="s">
        <v>8</v>
      </c>
      <c r="C5" s="101" t="s">
        <v>9</v>
      </c>
      <c r="D5" s="107" t="s">
        <v>10</v>
      </c>
      <c r="E5" s="108"/>
      <c r="F5" s="109"/>
      <c r="G5" s="110"/>
      <c r="H5" s="111"/>
    </row>
    <row r="6" customHeight="1" spans="1:8">
      <c r="A6" s="106"/>
      <c r="B6" s="100" t="s">
        <v>11</v>
      </c>
      <c r="C6" s="101" t="s">
        <v>9</v>
      </c>
      <c r="D6" s="112"/>
      <c r="E6" s="112"/>
      <c r="F6" s="113"/>
      <c r="G6" s="114"/>
      <c r="H6" s="115"/>
    </row>
    <row r="7" customHeight="1" spans="1:8">
      <c r="A7" s="116" t="s">
        <v>12</v>
      </c>
      <c r="B7" s="117"/>
      <c r="C7" s="117"/>
      <c r="D7" s="117"/>
      <c r="E7" s="117"/>
      <c r="F7" s="117"/>
      <c r="G7" s="117"/>
      <c r="H7" s="118"/>
    </row>
    <row r="8" customHeight="1" spans="1:8">
      <c r="A8" s="119" t="s">
        <v>13</v>
      </c>
      <c r="B8" s="119" t="s">
        <v>14</v>
      </c>
      <c r="C8" s="119" t="s">
        <v>15</v>
      </c>
      <c r="D8" s="120" t="s">
        <v>16</v>
      </c>
      <c r="E8" s="121"/>
      <c r="F8" s="119" t="s">
        <v>17</v>
      </c>
      <c r="G8" s="119" t="s">
        <v>18</v>
      </c>
      <c r="H8" s="119" t="s">
        <v>19</v>
      </c>
    </row>
    <row r="9" ht="24" customHeight="1" spans="1:8">
      <c r="A9" s="122">
        <v>1</v>
      </c>
      <c r="B9" s="83" t="s">
        <v>20</v>
      </c>
      <c r="C9" s="123">
        <v>42361</v>
      </c>
      <c r="D9" s="124" t="s">
        <v>21</v>
      </c>
      <c r="E9" s="125"/>
      <c r="F9" s="126"/>
      <c r="G9" s="126"/>
      <c r="H9" s="127"/>
    </row>
    <row r="10" ht="24" customHeight="1" spans="1:8">
      <c r="A10" s="128"/>
      <c r="B10" s="129"/>
      <c r="C10" s="130"/>
      <c r="D10" s="131"/>
      <c r="E10" s="132"/>
      <c r="F10" s="126"/>
      <c r="G10" s="130"/>
      <c r="H10" s="127"/>
    </row>
    <row r="11" ht="24" customHeight="1" spans="1:8">
      <c r="A11" s="128"/>
      <c r="B11" s="129"/>
      <c r="C11" s="130"/>
      <c r="D11" s="131"/>
      <c r="E11" s="132"/>
      <c r="F11" s="126"/>
      <c r="G11" s="126"/>
      <c r="H11" s="127"/>
    </row>
    <row r="12" ht="24" customHeight="1" spans="1:8">
      <c r="A12" s="128"/>
      <c r="B12" s="129"/>
      <c r="C12" s="130"/>
      <c r="D12" s="131"/>
      <c r="E12" s="132"/>
      <c r="F12" s="126"/>
      <c r="G12" s="126"/>
      <c r="H12" s="127"/>
    </row>
    <row r="13" ht="24" customHeight="1" spans="1:8">
      <c r="A13" s="128"/>
      <c r="B13" s="129"/>
      <c r="C13" s="130"/>
      <c r="D13" s="131"/>
      <c r="E13" s="132"/>
      <c r="F13" s="126"/>
      <c r="G13" s="126"/>
      <c r="H13" s="127"/>
    </row>
    <row r="14" ht="24" customHeight="1" spans="1:8">
      <c r="A14" s="128"/>
      <c r="B14" s="129"/>
      <c r="C14" s="130"/>
      <c r="D14" s="131"/>
      <c r="E14" s="132"/>
      <c r="F14" s="126"/>
      <c r="G14" s="126"/>
      <c r="H14" s="127"/>
    </row>
    <row r="15" ht="24" customHeight="1" spans="1:8">
      <c r="A15" s="128"/>
      <c r="B15" s="129"/>
      <c r="C15" s="130"/>
      <c r="D15" s="131"/>
      <c r="E15" s="132"/>
      <c r="F15" s="18"/>
      <c r="G15" s="18"/>
      <c r="H15" s="127"/>
    </row>
    <row r="16" ht="24" customHeight="1" spans="1:8">
      <c r="A16" s="128"/>
      <c r="B16" s="129"/>
      <c r="C16" s="130"/>
      <c r="D16" s="131"/>
      <c r="E16" s="132"/>
      <c r="F16" s="18"/>
      <c r="G16" s="18"/>
      <c r="H16" s="133"/>
    </row>
    <row r="17" ht="24" customHeight="1" spans="1:8">
      <c r="A17" s="128"/>
      <c r="B17" s="129"/>
      <c r="C17" s="134"/>
      <c r="D17" s="131"/>
      <c r="E17" s="132"/>
      <c r="F17" s="126"/>
      <c r="G17" s="126"/>
      <c r="H17" s="127"/>
    </row>
    <row r="18" ht="24" customHeight="1" spans="1:8">
      <c r="A18" s="128"/>
      <c r="B18" s="129"/>
      <c r="C18" s="135"/>
      <c r="D18" s="131"/>
      <c r="E18" s="136"/>
      <c r="F18" s="18"/>
      <c r="G18" s="18"/>
      <c r="H18" s="127"/>
    </row>
    <row r="19" ht="24" customHeight="1" spans="1:8">
      <c r="A19" s="128"/>
      <c r="B19" s="137"/>
      <c r="C19" s="135"/>
      <c r="D19" s="131"/>
      <c r="E19" s="136"/>
      <c r="F19" s="18"/>
      <c r="G19" s="18"/>
      <c r="H19" s="133"/>
    </row>
  </sheetData>
  <mergeCells count="18">
    <mergeCell ref="D1:H1"/>
    <mergeCell ref="D2:H2"/>
    <mergeCell ref="A3:H3"/>
    <mergeCell ref="A7:H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4:H6"/>
    <mergeCell ref="A1:C2"/>
  </mergeCells>
  <conditionalFormatting sqref="A9:A19">
    <cfRule type="cellIs" dxfId="0" priority="1" stopIfTrue="1" operator="lessThan">
      <formula>0</formula>
    </cfRule>
  </conditionalFormatting>
  <pageMargins left="0.699305555555556" right="0.699305555555556" top="0.75" bottom="0.75" header="0.3" footer="0.3"/>
  <pageSetup paperSize="1" orientation="portrait" useFirstPageNumber="1"/>
  <headerFooter>
    <oddFooter>&amp;C&amp;"Helvetica,Regular"&amp;12&amp;K000000&amp;P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showGridLines="0" topLeftCell="A45" workbookViewId="0">
      <selection activeCell="A1" sqref="A1"/>
    </sheetView>
  </sheetViews>
  <sheetFormatPr defaultColWidth="8" defaultRowHeight="12.75" customHeight="1" outlineLevelCol="4"/>
  <cols>
    <col min="1" max="1" width="21" style="1" customWidth="1"/>
    <col min="2" max="2" width="21.1583333333333" style="1" customWidth="1"/>
    <col min="3" max="4" width="20" style="1" customWidth="1"/>
    <col min="5" max="5" width="15.8666666666667" style="1" customWidth="1"/>
    <col min="6" max="256" width="8" style="1" customWidth="1"/>
  </cols>
  <sheetData>
    <row r="1" ht="14.25" customHeight="1" spans="1:5">
      <c r="A1" s="49"/>
      <c r="B1" s="50"/>
      <c r="C1" s="51"/>
      <c r="D1" s="52"/>
      <c r="E1" s="53"/>
    </row>
    <row r="2" ht="15" customHeight="1" spans="1:5">
      <c r="A2" s="54" t="s">
        <v>22</v>
      </c>
      <c r="B2" s="55"/>
      <c r="C2" s="56"/>
      <c r="D2" s="57"/>
      <c r="E2" s="58"/>
    </row>
    <row r="3" ht="23.25" customHeight="1" spans="1:5">
      <c r="A3" s="59" t="s">
        <v>23</v>
      </c>
      <c r="B3" s="60"/>
      <c r="C3" s="60"/>
      <c r="D3" s="61"/>
      <c r="E3" s="58"/>
    </row>
    <row r="4" ht="27" customHeight="1" spans="1:5">
      <c r="A4" s="62"/>
      <c r="B4" s="60"/>
      <c r="C4" s="60"/>
      <c r="D4" s="61"/>
      <c r="E4" s="58"/>
    </row>
    <row r="5" ht="17" customHeight="1" spans="1:5">
      <c r="A5" s="62"/>
      <c r="B5" s="63"/>
      <c r="C5" s="60"/>
      <c r="D5" s="61"/>
      <c r="E5" s="58"/>
    </row>
    <row r="6" ht="15" customHeight="1" spans="1:5">
      <c r="A6" s="64" t="s">
        <v>24</v>
      </c>
      <c r="B6" s="65"/>
      <c r="C6" s="65"/>
      <c r="D6" s="57"/>
      <c r="E6" s="58"/>
    </row>
    <row r="7" ht="63" customHeight="1" spans="1:5">
      <c r="A7" s="66" t="s">
        <v>25</v>
      </c>
      <c r="B7" s="63"/>
      <c r="C7" s="63"/>
      <c r="D7" s="63"/>
      <c r="E7" s="58"/>
    </row>
    <row r="8" ht="63" customHeight="1" spans="1:5">
      <c r="A8" s="67"/>
      <c r="B8" s="63"/>
      <c r="C8" s="63"/>
      <c r="D8" s="63"/>
      <c r="E8" s="58"/>
    </row>
    <row r="9" ht="63" customHeight="1" spans="1:5">
      <c r="A9" s="67"/>
      <c r="B9" s="63"/>
      <c r="C9" s="63"/>
      <c r="D9" s="63"/>
      <c r="E9" s="58"/>
    </row>
    <row r="10" ht="15" customHeight="1" spans="1:5">
      <c r="A10" s="68"/>
      <c r="B10" s="68"/>
      <c r="C10" s="69"/>
      <c r="D10" s="57"/>
      <c r="E10" s="58"/>
    </row>
    <row r="11" ht="15.75" customHeight="1" spans="1:5">
      <c r="A11" s="70" t="s">
        <v>26</v>
      </c>
      <c r="B11" s="71"/>
      <c r="C11" s="72"/>
      <c r="D11" s="73"/>
      <c r="E11" s="74"/>
    </row>
    <row r="12" ht="14.25" customHeight="1" spans="1:5">
      <c r="A12" s="75" t="s">
        <v>27</v>
      </c>
      <c r="B12" s="76" t="s">
        <v>28</v>
      </c>
      <c r="C12" s="76" t="s">
        <v>29</v>
      </c>
      <c r="D12" s="77"/>
      <c r="E12" s="78"/>
    </row>
    <row r="13" ht="16.35" customHeight="1" spans="1:5">
      <c r="A13" s="79" t="s">
        <v>30</v>
      </c>
      <c r="B13" s="80"/>
      <c r="C13" s="80"/>
      <c r="D13" s="80"/>
      <c r="E13" s="81"/>
    </row>
    <row r="14" ht="18.75" customHeight="1" spans="1:5">
      <c r="A14" s="82"/>
      <c r="B14" s="83" t="s">
        <v>31</v>
      </c>
      <c r="C14" s="9" t="s">
        <v>32</v>
      </c>
      <c r="D14" s="15"/>
      <c r="E14" s="84"/>
    </row>
    <row r="15" ht="18.75" customHeight="1" spans="1:5">
      <c r="A15" s="82" t="s">
        <v>33</v>
      </c>
      <c r="B15" s="83" t="s">
        <v>34</v>
      </c>
      <c r="C15" s="9" t="s">
        <v>35</v>
      </c>
      <c r="D15" s="15"/>
      <c r="E15" s="84"/>
    </row>
    <row r="16" ht="18.75" customHeight="1" spans="1:5">
      <c r="A16" s="85"/>
      <c r="B16" s="83" t="s">
        <v>36</v>
      </c>
      <c r="C16" s="9" t="s">
        <v>37</v>
      </c>
      <c r="D16" s="46"/>
      <c r="E16" s="86"/>
    </row>
    <row r="17" ht="18.75" customHeight="1" spans="1:5">
      <c r="A17" s="87"/>
      <c r="B17" s="83" t="s">
        <v>38</v>
      </c>
      <c r="C17" s="9" t="s">
        <v>39</v>
      </c>
      <c r="D17" s="15"/>
      <c r="E17" s="84"/>
    </row>
    <row r="18" ht="18.75" customHeight="1" spans="1:5">
      <c r="A18" s="88"/>
      <c r="B18" s="83" t="s">
        <v>40</v>
      </c>
      <c r="C18" s="9" t="s">
        <v>41</v>
      </c>
      <c r="D18" s="15"/>
      <c r="E18" s="84"/>
    </row>
    <row r="19" ht="30.75" customHeight="1" spans="1:5">
      <c r="A19" s="82" t="s">
        <v>42</v>
      </c>
      <c r="B19" s="17" t="s">
        <v>43</v>
      </c>
      <c r="C19" s="89" t="s">
        <v>44</v>
      </c>
      <c r="D19" s="90"/>
      <c r="E19" s="91"/>
    </row>
    <row r="20" ht="18.75" customHeight="1" spans="1:5">
      <c r="A20" s="87"/>
      <c r="B20" s="17" t="s">
        <v>45</v>
      </c>
      <c r="C20" s="89" t="s">
        <v>46</v>
      </c>
      <c r="D20" s="90"/>
      <c r="E20" s="91"/>
    </row>
    <row r="21" ht="18.75" customHeight="1" spans="1:5">
      <c r="A21" s="92"/>
      <c r="B21" s="17" t="s">
        <v>47</v>
      </c>
      <c r="C21" s="89" t="s">
        <v>48</v>
      </c>
      <c r="D21" s="90"/>
      <c r="E21" s="91"/>
    </row>
    <row r="22" ht="27.75" customHeight="1" spans="1:5">
      <c r="A22" s="92"/>
      <c r="B22" s="17" t="s">
        <v>49</v>
      </c>
      <c r="C22" s="89" t="s">
        <v>50</v>
      </c>
      <c r="D22" s="90"/>
      <c r="E22" s="91"/>
    </row>
    <row r="23" ht="28.5" customHeight="1" spans="1:5">
      <c r="A23" s="92"/>
      <c r="B23" s="17" t="s">
        <v>51</v>
      </c>
      <c r="C23" s="89" t="s">
        <v>52</v>
      </c>
      <c r="D23" s="90"/>
      <c r="E23" s="91"/>
    </row>
    <row r="24" ht="18.75" customHeight="1" spans="1:5">
      <c r="A24" s="17" t="s">
        <v>53</v>
      </c>
      <c r="B24" s="17" t="s">
        <v>54</v>
      </c>
      <c r="C24" s="89" t="s">
        <v>55</v>
      </c>
      <c r="D24" s="90"/>
      <c r="E24" s="91"/>
    </row>
    <row r="25" ht="18.75" customHeight="1" spans="1:5">
      <c r="A25" s="18"/>
      <c r="B25" s="17" t="s">
        <v>56</v>
      </c>
      <c r="C25" s="89" t="s">
        <v>57</v>
      </c>
      <c r="D25" s="90"/>
      <c r="E25" s="91"/>
    </row>
    <row r="26" ht="18.75" customHeight="1" spans="1:5">
      <c r="A26" s="18"/>
      <c r="B26" s="17" t="s">
        <v>58</v>
      </c>
      <c r="C26" s="9" t="s">
        <v>59</v>
      </c>
      <c r="D26" s="15"/>
      <c r="E26" s="84"/>
    </row>
    <row r="27" ht="29.25" customHeight="1" spans="1:5">
      <c r="A27" s="18"/>
      <c r="B27" s="17" t="s">
        <v>60</v>
      </c>
      <c r="C27" s="89" t="s">
        <v>61</v>
      </c>
      <c r="D27" s="90"/>
      <c r="E27" s="91"/>
    </row>
    <row r="28" ht="73.35" customHeight="1" spans="1:5">
      <c r="A28" s="18"/>
      <c r="B28" s="17" t="s">
        <v>62</v>
      </c>
      <c r="C28" s="89" t="s">
        <v>63</v>
      </c>
      <c r="D28" s="90"/>
      <c r="E28" s="91"/>
    </row>
    <row r="29" ht="18.75" customHeight="1" spans="1:5">
      <c r="A29" s="18"/>
      <c r="B29" s="17" t="s">
        <v>64</v>
      </c>
      <c r="C29" s="89" t="s">
        <v>65</v>
      </c>
      <c r="D29" s="90"/>
      <c r="E29" s="91"/>
    </row>
    <row r="30" ht="17" customHeight="1" spans="1:5">
      <c r="A30" s="82" t="s">
        <v>66</v>
      </c>
      <c r="B30" s="17" t="s">
        <v>67</v>
      </c>
      <c r="C30" s="89" t="s">
        <v>68</v>
      </c>
      <c r="D30" s="90"/>
      <c r="E30" s="91"/>
    </row>
    <row r="31" ht="17" customHeight="1" spans="1:5">
      <c r="A31" s="93"/>
      <c r="B31" s="17" t="s">
        <v>69</v>
      </c>
      <c r="C31" s="9" t="s">
        <v>70</v>
      </c>
      <c r="D31" s="46"/>
      <c r="E31" s="86"/>
    </row>
    <row r="32" ht="17" customHeight="1" spans="1:5">
      <c r="A32" s="87"/>
      <c r="B32" s="17" t="s">
        <v>71</v>
      </c>
      <c r="C32" s="9" t="s">
        <v>70</v>
      </c>
      <c r="D32" s="15"/>
      <c r="E32" s="84"/>
    </row>
    <row r="33" ht="17" customHeight="1" spans="1:5">
      <c r="A33" s="92"/>
      <c r="B33" s="17" t="s">
        <v>72</v>
      </c>
      <c r="C33" s="9" t="s">
        <v>73</v>
      </c>
      <c r="D33" s="15"/>
      <c r="E33" s="84"/>
    </row>
  </sheetData>
  <mergeCells count="28">
    <mergeCell ref="C12:E12"/>
    <mergeCell ref="A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A15:A18"/>
    <mergeCell ref="A19:A23"/>
    <mergeCell ref="A24:A29"/>
    <mergeCell ref="A30:A33"/>
    <mergeCell ref="A3:C4"/>
    <mergeCell ref="A7:D9"/>
  </mergeCells>
  <pageMargins left="0.75" right="0.75" top="1" bottom="1" header="0.5" footer="0.5"/>
  <pageSetup paperSize="1" orientation="portrait" useFirstPageNumber="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62"/>
  <sheetViews>
    <sheetView showGridLines="0" tabSelected="1" topLeftCell="A57" workbookViewId="0">
      <selection activeCell="B62" sqref="B62:D62"/>
    </sheetView>
  </sheetViews>
  <sheetFormatPr defaultColWidth="8.71666666666667" defaultRowHeight="12" customHeight="1" outlineLevelCol="6"/>
  <cols>
    <col min="1" max="1" width="15.2916666666667" style="1" customWidth="1"/>
    <col min="2" max="2" width="20.575" style="1" customWidth="1"/>
    <col min="3" max="3" width="18" style="1" customWidth="1"/>
    <col min="4" max="4" width="11.575" style="1" customWidth="1"/>
    <col min="5" max="5" width="16.1583333333333" style="1" customWidth="1"/>
    <col min="6" max="6" width="12" style="1" customWidth="1"/>
    <col min="7" max="7" width="28" style="1" customWidth="1"/>
    <col min="8" max="256" width="8.73333333333333" style="1" customWidth="1"/>
  </cols>
  <sheetData>
    <row r="1" ht="32.65" customHeight="1" spans="1:7">
      <c r="A1" s="2" t="s">
        <v>1</v>
      </c>
      <c r="B1" s="3"/>
      <c r="C1" s="3"/>
      <c r="D1" s="3"/>
      <c r="E1" s="3"/>
      <c r="F1" s="3"/>
      <c r="G1" s="4"/>
    </row>
    <row r="2" ht="18.2" customHeight="1" spans="1:7">
      <c r="A2" s="5" t="s">
        <v>33</v>
      </c>
      <c r="B2" s="6"/>
      <c r="C2" s="6"/>
      <c r="D2" s="6"/>
      <c r="E2" s="6"/>
      <c r="F2" s="6"/>
      <c r="G2" s="6"/>
    </row>
    <row r="3" ht="18.2" customHeight="1" spans="1:7">
      <c r="A3" s="7" t="s">
        <v>31</v>
      </c>
      <c r="B3" s="8"/>
      <c r="C3" s="7" t="s">
        <v>36</v>
      </c>
      <c r="D3" s="9"/>
      <c r="E3" s="10"/>
      <c r="F3" s="7" t="s">
        <v>74</v>
      </c>
      <c r="G3" s="8"/>
    </row>
    <row r="4" ht="18.2" customHeight="1" spans="1:7">
      <c r="A4" s="7" t="s">
        <v>34</v>
      </c>
      <c r="B4" s="11"/>
      <c r="C4" s="7" t="s">
        <v>38</v>
      </c>
      <c r="D4" s="9"/>
      <c r="E4" s="12"/>
      <c r="F4" s="7" t="s">
        <v>40</v>
      </c>
      <c r="G4" s="8"/>
    </row>
    <row r="5" ht="18.2" customHeight="1" spans="1:7">
      <c r="A5" s="5" t="s">
        <v>75</v>
      </c>
      <c r="B5" s="6"/>
      <c r="C5" s="6"/>
      <c r="D5" s="6"/>
      <c r="E5" s="6"/>
      <c r="F5" s="6"/>
      <c r="G5" s="6"/>
    </row>
    <row r="6" ht="18.2" customHeight="1" spans="1:7">
      <c r="A6" s="7" t="s">
        <v>76</v>
      </c>
      <c r="B6" s="13" t="s">
        <v>77</v>
      </c>
      <c r="C6" s="14"/>
      <c r="D6" s="14"/>
      <c r="E6" s="14"/>
      <c r="F6" s="14"/>
      <c r="G6" s="14"/>
    </row>
    <row r="7" ht="17" customHeight="1" spans="1:7">
      <c r="A7" s="7" t="s">
        <v>43</v>
      </c>
      <c r="B7" s="9" t="s">
        <v>78</v>
      </c>
      <c r="C7" s="15"/>
      <c r="D7" s="15"/>
      <c r="E7" s="15"/>
      <c r="F7" s="15"/>
      <c r="G7" s="12"/>
    </row>
    <row r="8" ht="18.2" customHeight="1" spans="1:7">
      <c r="A8" s="7" t="s">
        <v>79</v>
      </c>
      <c r="B8" s="16"/>
      <c r="C8" s="16"/>
      <c r="D8" s="16"/>
      <c r="E8" s="16"/>
      <c r="F8" s="16"/>
      <c r="G8" s="16"/>
    </row>
    <row r="9" ht="16.5" customHeight="1" spans="1:7">
      <c r="A9" s="17" t="str">
        <f>IF($B$7="","",IF($B$7="完整瀑布模型","需求阶段","NA"))</f>
        <v>NA</v>
      </c>
      <c r="B9" s="17" t="str">
        <f>IF($B$7="","",IF($B$7="完整瀑布模型","设计阶段","NA"))</f>
        <v>NA</v>
      </c>
      <c r="C9" s="17" t="str">
        <f>IF($B$7="","",IF($B$7="完整瀑布模型","实现阶段","NA"))</f>
        <v>NA</v>
      </c>
      <c r="D9" s="17" t="str">
        <f>IF($B$7="","",IF($B$7="完整瀑布模型","测试阶段","NA"))</f>
        <v>NA</v>
      </c>
      <c r="E9" s="17" t="str">
        <f>IF($B$7="","",IF($B$7="完整瀑布模型","交付阶段","NA"))</f>
        <v>NA</v>
      </c>
      <c r="F9" s="17" t="str">
        <f>IF($B$7="","",IF($B$7="完整瀑布模型","验收阶段","NA"))</f>
        <v>NA</v>
      </c>
      <c r="G9" s="17" t="str">
        <f>IF($B$7="","",IF($B$7="完整瀑布模型","维护阶段","NA"))</f>
        <v>NA</v>
      </c>
    </row>
    <row r="10" ht="18.2" customHeight="1" spans="1:7">
      <c r="A10" s="7" t="s">
        <v>80</v>
      </c>
      <c r="B10" s="16"/>
      <c r="C10" s="16"/>
      <c r="D10" s="16"/>
      <c r="E10" s="16"/>
      <c r="F10" s="16"/>
      <c r="G10" s="16"/>
    </row>
    <row r="11" ht="16.5" customHeight="1" spans="1:7">
      <c r="A11" s="17" t="str">
        <f>IF($B$7="","",IF($B$7="简化瀑布模型","需求阶段","NA"))</f>
        <v>NA</v>
      </c>
      <c r="B11" s="17" t="str">
        <f>IF($B$7="","",IF($B$7="简化瀑布模型","设计阶段","NA"))</f>
        <v>NA</v>
      </c>
      <c r="C11" s="17" t="str">
        <f>IF($B$7="","",IF($B$7="简化瀑布模型","实现阶段","NA"))</f>
        <v>NA</v>
      </c>
      <c r="D11" s="17" t="str">
        <f>IF($B$7="","",IF($B$7="简化瀑布模型","测试阶段","NA"))</f>
        <v>NA</v>
      </c>
      <c r="E11" s="17" t="str">
        <f>IF($B$7="","",IF($B$7="简化瀑布模型","交付阶段","NA"))</f>
        <v>NA</v>
      </c>
      <c r="F11" s="17" t="str">
        <f>IF($B$7="","",IF($B$7="简化瀑布模型","验收阶段","NA"))</f>
        <v>NA</v>
      </c>
      <c r="G11" s="18"/>
    </row>
    <row r="12" ht="16.5" customHeight="1" spans="1:7">
      <c r="A12" s="7" t="s">
        <v>81</v>
      </c>
      <c r="B12" s="16"/>
      <c r="C12" s="16"/>
      <c r="D12" s="16"/>
      <c r="E12" s="16"/>
      <c r="F12" s="16"/>
      <c r="G12" s="16"/>
    </row>
    <row r="13" ht="16.5" customHeight="1" spans="1:7">
      <c r="A13" s="17" t="str">
        <f>IF($B$7="","",IF($B$7="迭代模型","迭代轮次","NA"))</f>
        <v>迭代轮次</v>
      </c>
      <c r="B13" s="17" t="str">
        <f>IF($B$7="","",IF($B$7="迭代模型","需求阶段","NA"))</f>
        <v>需求阶段</v>
      </c>
      <c r="C13" s="17" t="str">
        <f>IF($B$7="","",IF($B$7="迭代模型","设计阶段","NA"))</f>
        <v>设计阶段</v>
      </c>
      <c r="D13" s="17" t="str">
        <f>IF($B$7="","",IF($B$7="迭代模型","实现阶段","NA"))</f>
        <v>实现阶段</v>
      </c>
      <c r="E13" s="17" t="str">
        <f>IF($B$7="","",IF($B$7="迭代模型","测试阶段","NA"))</f>
        <v>测试阶段</v>
      </c>
      <c r="F13" s="17" t="str">
        <f>IF($B$7="","",IF($B$7="迭代模型","交付阶段","NA"))</f>
        <v>交付阶段</v>
      </c>
      <c r="G13" s="17" t="str">
        <f>IF($B$7="","",IF($B$7="迭代模型","验收阶段","NA"))</f>
        <v>验收阶段</v>
      </c>
    </row>
    <row r="14" ht="16.5" customHeight="1" spans="1:7">
      <c r="A14" s="17" t="str">
        <f>IF($B$7="","",IF($B$7="迭代模型","迭代一",""))</f>
        <v>迭代一</v>
      </c>
      <c r="B14" s="18"/>
      <c r="C14" s="18"/>
      <c r="D14" s="18"/>
      <c r="E14" s="18"/>
      <c r="F14" s="18"/>
      <c r="G14" s="18"/>
    </row>
    <row r="15" ht="18.2" customHeight="1" spans="1:7">
      <c r="A15" s="17" t="str">
        <f>IF($B$7="","",IF($B$7="迭代模型","迭代二",""))</f>
        <v>迭代二</v>
      </c>
      <c r="B15" s="17" t="s">
        <v>82</v>
      </c>
      <c r="C15" s="17" t="s">
        <v>82</v>
      </c>
      <c r="D15" s="17" t="s">
        <v>82</v>
      </c>
      <c r="E15" s="17" t="s">
        <v>82</v>
      </c>
      <c r="F15" s="17" t="s">
        <v>83</v>
      </c>
      <c r="G15" s="17" t="s">
        <v>82</v>
      </c>
    </row>
    <row r="16" ht="18.2" customHeight="1" spans="1:7">
      <c r="A16" s="17" t="str">
        <f>IF($B$7="","",IF($B$7="迭代模型","迭代三",""))</f>
        <v>迭代三</v>
      </c>
      <c r="B16" s="17" t="s">
        <v>82</v>
      </c>
      <c r="C16" s="17" t="s">
        <v>82</v>
      </c>
      <c r="D16" s="17" t="s">
        <v>82</v>
      </c>
      <c r="E16" s="17" t="s">
        <v>82</v>
      </c>
      <c r="F16" s="17" t="s">
        <v>83</v>
      </c>
      <c r="G16" s="17" t="s">
        <v>82</v>
      </c>
    </row>
    <row r="17" ht="18.2" customHeight="1" spans="1:7">
      <c r="A17" s="17" t="str">
        <f>IF($B$7="","",IF($B$7="迭代模型","迭代四",""))</f>
        <v>迭代四</v>
      </c>
      <c r="B17" s="17" t="s">
        <v>82</v>
      </c>
      <c r="C17" s="17" t="s">
        <v>82</v>
      </c>
      <c r="D17" s="17" t="s">
        <v>82</v>
      </c>
      <c r="E17" s="17" t="s">
        <v>82</v>
      </c>
      <c r="F17" s="17" t="s">
        <v>83</v>
      </c>
      <c r="G17" s="17" t="s">
        <v>82</v>
      </c>
    </row>
    <row r="18" ht="24" customHeight="1" spans="1:7">
      <c r="A18" s="7" t="s">
        <v>84</v>
      </c>
      <c r="B18" s="9" t="s">
        <v>85</v>
      </c>
      <c r="C18" s="15"/>
      <c r="D18" s="15"/>
      <c r="E18" s="15"/>
      <c r="F18" s="15"/>
      <c r="G18" s="12"/>
    </row>
    <row r="19" ht="17" customHeight="1" spans="1:7">
      <c r="A19" s="5" t="s">
        <v>86</v>
      </c>
      <c r="B19" s="6"/>
      <c r="C19" s="6"/>
      <c r="D19" s="6"/>
      <c r="E19" s="6"/>
      <c r="F19" s="6"/>
      <c r="G19" s="6"/>
    </row>
    <row r="20" ht="17" customHeight="1" spans="1:7">
      <c r="A20" s="7" t="s">
        <v>54</v>
      </c>
      <c r="B20" s="7" t="s">
        <v>56</v>
      </c>
      <c r="C20" s="19" t="s">
        <v>58</v>
      </c>
      <c r="D20" s="20"/>
      <c r="E20" s="7" t="s">
        <v>60</v>
      </c>
      <c r="F20" s="7" t="s">
        <v>62</v>
      </c>
      <c r="G20" s="7" t="s">
        <v>64</v>
      </c>
    </row>
    <row r="21" ht="17" customHeight="1" spans="1:7">
      <c r="A21" s="21" t="s">
        <v>87</v>
      </c>
      <c r="B21" s="22"/>
      <c r="C21" s="22"/>
      <c r="D21" s="22"/>
      <c r="E21" s="22"/>
      <c r="F21" s="22"/>
      <c r="G21" s="22"/>
    </row>
    <row r="22" ht="24" customHeight="1" spans="1:7">
      <c r="A22" s="23" t="s">
        <v>88</v>
      </c>
      <c r="B22" s="24" t="s">
        <v>89</v>
      </c>
      <c r="C22" s="9" t="s">
        <v>90</v>
      </c>
      <c r="D22" s="12"/>
      <c r="E22" s="17" t="s">
        <v>91</v>
      </c>
      <c r="F22" s="17" t="s">
        <v>92</v>
      </c>
      <c r="G22" s="8" t="s">
        <v>93</v>
      </c>
    </row>
    <row r="23" ht="17" customHeight="1" spans="1:7">
      <c r="A23" s="25"/>
      <c r="B23" s="26"/>
      <c r="C23" s="9" t="s">
        <v>94</v>
      </c>
      <c r="D23" s="12"/>
      <c r="E23" s="17" t="s">
        <v>95</v>
      </c>
      <c r="F23" s="17" t="s">
        <v>96</v>
      </c>
      <c r="G23" s="27"/>
    </row>
    <row r="24" ht="23.8" customHeight="1" spans="1:7">
      <c r="A24" s="28"/>
      <c r="B24" s="24" t="s">
        <v>97</v>
      </c>
      <c r="C24" s="9" t="s">
        <v>98</v>
      </c>
      <c r="D24" s="12"/>
      <c r="E24" s="17" t="s">
        <v>91</v>
      </c>
      <c r="F24" s="17" t="s">
        <v>92</v>
      </c>
      <c r="G24" s="29"/>
    </row>
    <row r="25" ht="21.6" customHeight="1" spans="1:7">
      <c r="A25" s="28"/>
      <c r="B25" s="26"/>
      <c r="C25" s="9" t="s">
        <v>99</v>
      </c>
      <c r="D25" s="12"/>
      <c r="E25" s="17" t="s">
        <v>91</v>
      </c>
      <c r="F25" s="17" t="s">
        <v>92</v>
      </c>
      <c r="G25" s="29"/>
    </row>
    <row r="26" ht="17" customHeight="1" spans="1:7">
      <c r="A26" s="28"/>
      <c r="B26" s="13"/>
      <c r="C26" s="9" t="s">
        <v>100</v>
      </c>
      <c r="D26" s="12"/>
      <c r="E26" s="17" t="s">
        <v>101</v>
      </c>
      <c r="F26" s="17" t="s">
        <v>96</v>
      </c>
      <c r="G26" s="8" t="s">
        <v>102</v>
      </c>
    </row>
    <row r="27" ht="24" customHeight="1" spans="1:7">
      <c r="A27" s="23" t="s">
        <v>103</v>
      </c>
      <c r="B27" s="8" t="s">
        <v>104</v>
      </c>
      <c r="C27" s="9" t="s">
        <v>105</v>
      </c>
      <c r="D27" s="12"/>
      <c r="E27" s="17" t="s">
        <v>101</v>
      </c>
      <c r="F27" s="17" t="s">
        <v>96</v>
      </c>
      <c r="G27" s="29"/>
    </row>
    <row r="28" ht="17" customHeight="1" spans="1:7">
      <c r="A28" s="25"/>
      <c r="B28" s="13" t="s">
        <v>106</v>
      </c>
      <c r="C28" s="9" t="s">
        <v>107</v>
      </c>
      <c r="D28" s="12"/>
      <c r="E28" s="17" t="s">
        <v>95</v>
      </c>
      <c r="F28" s="17" t="s">
        <v>92</v>
      </c>
      <c r="G28" s="27"/>
    </row>
    <row r="29" ht="17" customHeight="1" spans="1:7">
      <c r="A29" s="28"/>
      <c r="B29" s="13" t="s">
        <v>108</v>
      </c>
      <c r="C29" s="9" t="s">
        <v>109</v>
      </c>
      <c r="D29" s="12"/>
      <c r="E29" s="17" t="s">
        <v>95</v>
      </c>
      <c r="F29" s="17" t="s">
        <v>96</v>
      </c>
      <c r="G29" s="27"/>
    </row>
    <row r="30" ht="24" customHeight="1" spans="1:7">
      <c r="A30" s="30"/>
      <c r="B30" s="8" t="s">
        <v>110</v>
      </c>
      <c r="C30" s="9" t="s">
        <v>111</v>
      </c>
      <c r="D30" s="12"/>
      <c r="E30" s="17" t="s">
        <v>95</v>
      </c>
      <c r="F30" s="17" t="s">
        <v>112</v>
      </c>
      <c r="G30" s="29"/>
    </row>
    <row r="31" ht="17" customHeight="1" spans="1:7">
      <c r="A31" s="25"/>
      <c r="B31" s="8" t="s">
        <v>113</v>
      </c>
      <c r="C31" s="9" t="s">
        <v>114</v>
      </c>
      <c r="D31" s="10"/>
      <c r="E31" s="17" t="s">
        <v>101</v>
      </c>
      <c r="F31" s="17" t="s">
        <v>96</v>
      </c>
      <c r="G31" s="27"/>
    </row>
    <row r="32" ht="17" customHeight="1" spans="1:7">
      <c r="A32" s="28"/>
      <c r="B32" s="8" t="s">
        <v>115</v>
      </c>
      <c r="C32" s="9" t="s">
        <v>116</v>
      </c>
      <c r="D32" s="12"/>
      <c r="E32" s="17" t="s">
        <v>95</v>
      </c>
      <c r="F32" s="17" t="s">
        <v>92</v>
      </c>
      <c r="G32" s="27"/>
    </row>
    <row r="33" ht="24" customHeight="1" spans="1:7">
      <c r="A33" s="28"/>
      <c r="B33" s="27"/>
      <c r="C33" s="9" t="s">
        <v>117</v>
      </c>
      <c r="D33" s="12"/>
      <c r="E33" s="17" t="s">
        <v>91</v>
      </c>
      <c r="F33" s="17" t="s">
        <v>92</v>
      </c>
      <c r="G33" s="29"/>
    </row>
    <row r="34" ht="17" customHeight="1" spans="1:7">
      <c r="A34" s="23" t="s">
        <v>118</v>
      </c>
      <c r="B34" s="31" t="s">
        <v>119</v>
      </c>
      <c r="C34" s="9" t="s">
        <v>120</v>
      </c>
      <c r="D34" s="12"/>
      <c r="E34" s="17" t="s">
        <v>95</v>
      </c>
      <c r="F34" s="17" t="s">
        <v>92</v>
      </c>
      <c r="G34" s="27"/>
    </row>
    <row r="35" ht="24" customHeight="1" spans="1:7">
      <c r="A35" s="32"/>
      <c r="B35" s="33"/>
      <c r="C35" s="9" t="s">
        <v>121</v>
      </c>
      <c r="D35" s="12"/>
      <c r="E35" s="17" t="s">
        <v>91</v>
      </c>
      <c r="F35" s="17" t="s">
        <v>92</v>
      </c>
      <c r="G35" s="29"/>
    </row>
    <row r="36" ht="18" customHeight="1" spans="1:7">
      <c r="A36" s="32"/>
      <c r="B36" s="33"/>
      <c r="C36" s="9" t="s">
        <v>122</v>
      </c>
      <c r="D36" s="12"/>
      <c r="E36" s="17" t="s">
        <v>95</v>
      </c>
      <c r="F36" s="17" t="s">
        <v>92</v>
      </c>
      <c r="G36" s="29"/>
    </row>
    <row r="37" ht="18" customHeight="1" spans="1:7">
      <c r="A37" s="32"/>
      <c r="B37" s="33"/>
      <c r="C37" s="9" t="s">
        <v>123</v>
      </c>
      <c r="D37" s="12"/>
      <c r="E37" s="17" t="s">
        <v>95</v>
      </c>
      <c r="F37" s="17" t="s">
        <v>92</v>
      </c>
      <c r="G37" s="29"/>
    </row>
    <row r="38" ht="17" customHeight="1" spans="1:7">
      <c r="A38" s="34"/>
      <c r="B38" s="35"/>
      <c r="C38" s="9" t="s">
        <v>124</v>
      </c>
      <c r="D38" s="12"/>
      <c r="E38" s="17" t="s">
        <v>101</v>
      </c>
      <c r="F38" s="17" t="s">
        <v>92</v>
      </c>
      <c r="G38" s="29"/>
    </row>
    <row r="39" ht="17" customHeight="1" spans="1:7">
      <c r="A39" s="34"/>
      <c r="B39" s="36"/>
      <c r="C39" s="9" t="s">
        <v>125</v>
      </c>
      <c r="D39" s="12"/>
      <c r="E39" s="17" t="s">
        <v>101</v>
      </c>
      <c r="F39" s="17" t="s">
        <v>92</v>
      </c>
      <c r="G39" s="29"/>
    </row>
    <row r="40" ht="17" customHeight="1" spans="1:7">
      <c r="A40" s="34"/>
      <c r="B40" s="36" t="s">
        <v>126</v>
      </c>
      <c r="C40" s="9" t="s">
        <v>127</v>
      </c>
      <c r="D40" s="12"/>
      <c r="E40" s="17" t="s">
        <v>101</v>
      </c>
      <c r="F40" s="17" t="s">
        <v>92</v>
      </c>
      <c r="G40" s="29"/>
    </row>
    <row r="41" ht="17" customHeight="1" spans="1:7">
      <c r="A41" s="34"/>
      <c r="B41" s="8" t="s">
        <v>128</v>
      </c>
      <c r="C41" s="9" t="s">
        <v>129</v>
      </c>
      <c r="D41" s="12"/>
      <c r="E41" s="17" t="s">
        <v>91</v>
      </c>
      <c r="F41" s="17" t="s">
        <v>112</v>
      </c>
      <c r="G41" s="29"/>
    </row>
    <row r="42" ht="17" customHeight="1" spans="1:7">
      <c r="A42" s="32"/>
      <c r="B42" s="31" t="s">
        <v>130</v>
      </c>
      <c r="C42" s="9" t="s">
        <v>120</v>
      </c>
      <c r="D42" s="12"/>
      <c r="E42" s="17" t="s">
        <v>95</v>
      </c>
      <c r="F42" s="17" t="s">
        <v>92</v>
      </c>
      <c r="G42" s="27"/>
    </row>
    <row r="43" ht="24" customHeight="1" spans="1:7">
      <c r="A43" s="32"/>
      <c r="B43" s="37"/>
      <c r="C43" s="9" t="s">
        <v>121</v>
      </c>
      <c r="D43" s="12"/>
      <c r="E43" s="17" t="s">
        <v>91</v>
      </c>
      <c r="F43" s="17" t="s">
        <v>92</v>
      </c>
      <c r="G43" s="29"/>
    </row>
    <row r="44" ht="16.35" customHeight="1" spans="1:7">
      <c r="A44" s="32"/>
      <c r="B44" s="24" t="s">
        <v>131</v>
      </c>
      <c r="C44" s="9" t="s">
        <v>132</v>
      </c>
      <c r="D44" s="12"/>
      <c r="E44" s="17" t="s">
        <v>95</v>
      </c>
      <c r="F44" s="17" t="s">
        <v>92</v>
      </c>
      <c r="G44" s="27"/>
    </row>
    <row r="45" ht="17" customHeight="1" spans="1:7">
      <c r="A45" s="38"/>
      <c r="B45" s="26"/>
      <c r="C45" s="9" t="s">
        <v>133</v>
      </c>
      <c r="D45" s="12"/>
      <c r="E45" s="17" t="s">
        <v>95</v>
      </c>
      <c r="F45" s="17" t="s">
        <v>92</v>
      </c>
      <c r="G45" s="27"/>
    </row>
    <row r="46" ht="17" customHeight="1" spans="1:7">
      <c r="A46" s="21" t="s">
        <v>134</v>
      </c>
      <c r="B46" s="22"/>
      <c r="C46" s="22"/>
      <c r="D46" s="22"/>
      <c r="E46" s="22"/>
      <c r="F46" s="22"/>
      <c r="G46" s="22"/>
    </row>
    <row r="47" ht="17" customHeight="1" spans="1:7">
      <c r="A47" s="39" t="s">
        <v>135</v>
      </c>
      <c r="B47" s="8" t="s">
        <v>109</v>
      </c>
      <c r="C47" s="9" t="s">
        <v>136</v>
      </c>
      <c r="D47" s="12"/>
      <c r="E47" s="17" t="s">
        <v>95</v>
      </c>
      <c r="F47" s="17" t="s">
        <v>112</v>
      </c>
      <c r="G47" s="27"/>
    </row>
    <row r="48" ht="17" customHeight="1" spans="1:7">
      <c r="A48" s="40"/>
      <c r="B48" s="24" t="s">
        <v>137</v>
      </c>
      <c r="C48" s="9" t="s">
        <v>138</v>
      </c>
      <c r="D48" s="12"/>
      <c r="E48" s="17" t="s">
        <v>95</v>
      </c>
      <c r="F48" s="17" t="s">
        <v>112</v>
      </c>
      <c r="G48" s="27"/>
    </row>
    <row r="49" ht="17" customHeight="1" spans="1:7">
      <c r="A49" s="41"/>
      <c r="B49" s="26"/>
      <c r="C49" s="9" t="s">
        <v>139</v>
      </c>
      <c r="D49" s="12"/>
      <c r="E49" s="17" t="s">
        <v>91</v>
      </c>
      <c r="F49" s="17" t="s">
        <v>92</v>
      </c>
      <c r="G49" s="27"/>
    </row>
    <row r="50" ht="31" customHeight="1" spans="1:7">
      <c r="A50" s="40"/>
      <c r="B50" s="8" t="s">
        <v>140</v>
      </c>
      <c r="C50" s="9" t="s">
        <v>141</v>
      </c>
      <c r="D50" s="12"/>
      <c r="E50" s="17" t="s">
        <v>95</v>
      </c>
      <c r="F50" s="17" t="s">
        <v>92</v>
      </c>
      <c r="G50" s="27"/>
    </row>
    <row r="51" ht="17" customHeight="1" spans="1:7">
      <c r="A51" s="41"/>
      <c r="B51" s="8" t="s">
        <v>142</v>
      </c>
      <c r="C51" s="9" t="s">
        <v>143</v>
      </c>
      <c r="D51" s="12"/>
      <c r="E51" s="17" t="s">
        <v>95</v>
      </c>
      <c r="F51" s="17" t="s">
        <v>92</v>
      </c>
      <c r="G51" s="27"/>
    </row>
    <row r="52" ht="24" customHeight="1" spans="1:7">
      <c r="A52" s="41"/>
      <c r="B52" s="27"/>
      <c r="C52" s="9" t="s">
        <v>144</v>
      </c>
      <c r="D52" s="12"/>
      <c r="E52" s="17" t="s">
        <v>91</v>
      </c>
      <c r="F52" s="17" t="s">
        <v>92</v>
      </c>
      <c r="G52" s="29"/>
    </row>
    <row r="53" ht="17" customHeight="1" spans="1:7">
      <c r="A53" s="42"/>
      <c r="B53" s="8" t="s">
        <v>145</v>
      </c>
      <c r="C53" s="9" t="s">
        <v>146</v>
      </c>
      <c r="D53" s="12"/>
      <c r="E53" s="17" t="s">
        <v>91</v>
      </c>
      <c r="F53" s="17" t="s">
        <v>92</v>
      </c>
      <c r="G53" s="27"/>
    </row>
    <row r="54" ht="17" customHeight="1" spans="1:7">
      <c r="A54" s="43" t="s">
        <v>147</v>
      </c>
      <c r="B54" s="24" t="s">
        <v>148</v>
      </c>
      <c r="C54" s="9" t="s">
        <v>149</v>
      </c>
      <c r="D54" s="12"/>
      <c r="E54" s="17" t="s">
        <v>95</v>
      </c>
      <c r="F54" s="17" t="s">
        <v>92</v>
      </c>
      <c r="G54" s="27"/>
    </row>
    <row r="55" ht="21" customHeight="1" spans="1:7">
      <c r="A55" s="44"/>
      <c r="B55" s="26"/>
      <c r="C55" s="9" t="s">
        <v>150</v>
      </c>
      <c r="D55" s="12"/>
      <c r="E55" s="17" t="s">
        <v>95</v>
      </c>
      <c r="F55" s="17" t="s">
        <v>92</v>
      </c>
      <c r="G55" s="27"/>
    </row>
    <row r="56" ht="17" customHeight="1" spans="1:7">
      <c r="A56" s="21" t="s">
        <v>151</v>
      </c>
      <c r="B56" s="22"/>
      <c r="C56" s="22"/>
      <c r="D56" s="22"/>
      <c r="E56" s="22"/>
      <c r="F56" s="22"/>
      <c r="G56" s="22"/>
    </row>
    <row r="57" ht="17" customHeight="1" spans="1:7">
      <c r="A57" s="21" t="s">
        <v>152</v>
      </c>
      <c r="B57" s="22"/>
      <c r="C57" s="22"/>
      <c r="D57" s="22"/>
      <c r="E57" s="22"/>
      <c r="F57" s="22"/>
      <c r="G57" s="22"/>
    </row>
    <row r="58" ht="17" customHeight="1" spans="1:7">
      <c r="A58" s="5" t="s">
        <v>66</v>
      </c>
      <c r="B58" s="6"/>
      <c r="C58" s="6"/>
      <c r="D58" s="6"/>
      <c r="E58" s="6"/>
      <c r="F58" s="6"/>
      <c r="G58" s="6"/>
    </row>
    <row r="59" ht="17" customHeight="1" spans="1:7">
      <c r="A59" s="8" t="s">
        <v>153</v>
      </c>
      <c r="B59" s="9"/>
      <c r="C59" s="15"/>
      <c r="D59" s="12"/>
      <c r="E59" s="17" t="s">
        <v>154</v>
      </c>
      <c r="F59" s="45"/>
      <c r="G59" s="14"/>
    </row>
    <row r="60" ht="17" customHeight="1" spans="1:7">
      <c r="A60" s="13" t="s">
        <v>69</v>
      </c>
      <c r="B60" s="9"/>
      <c r="C60" s="46"/>
      <c r="D60" s="10"/>
      <c r="E60" s="17" t="s">
        <v>155</v>
      </c>
      <c r="F60" s="13"/>
      <c r="G60" s="45"/>
    </row>
    <row r="61" ht="17" customHeight="1" spans="1:7">
      <c r="A61" s="13" t="s">
        <v>71</v>
      </c>
      <c r="B61" s="9"/>
      <c r="C61" s="15"/>
      <c r="D61" s="12"/>
      <c r="E61" s="17" t="s">
        <v>156</v>
      </c>
      <c r="F61" s="47"/>
      <c r="G61" s="48"/>
    </row>
    <row r="62" ht="17" customHeight="1" spans="1:7">
      <c r="A62" s="13" t="s">
        <v>72</v>
      </c>
      <c r="B62" s="9"/>
      <c r="C62" s="15"/>
      <c r="D62" s="12"/>
      <c r="E62" s="17" t="s">
        <v>157</v>
      </c>
      <c r="F62" s="9"/>
      <c r="G62" s="12"/>
    </row>
  </sheetData>
  <mergeCells count="68">
    <mergeCell ref="A1:G1"/>
    <mergeCell ref="A2:G2"/>
    <mergeCell ref="D3:E3"/>
    <mergeCell ref="D4:E4"/>
    <mergeCell ref="A5:G5"/>
    <mergeCell ref="B6:G6"/>
    <mergeCell ref="B7:G7"/>
    <mergeCell ref="A8:G8"/>
    <mergeCell ref="A10:G10"/>
    <mergeCell ref="A12:G12"/>
    <mergeCell ref="B18:G18"/>
    <mergeCell ref="A19:G19"/>
    <mergeCell ref="C20:D20"/>
    <mergeCell ref="A21:G21"/>
    <mergeCell ref="C22:D22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3:D33"/>
    <mergeCell ref="C34:D34"/>
    <mergeCell ref="C35:D35"/>
    <mergeCell ref="C38:D38"/>
    <mergeCell ref="C39:D39"/>
    <mergeCell ref="C41:D41"/>
    <mergeCell ref="C42:D42"/>
    <mergeCell ref="C43:D43"/>
    <mergeCell ref="C44:D44"/>
    <mergeCell ref="C45:D45"/>
    <mergeCell ref="A46:G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A56:G56"/>
    <mergeCell ref="A57:G57"/>
    <mergeCell ref="A58:G58"/>
    <mergeCell ref="B59:D59"/>
    <mergeCell ref="F59:G59"/>
    <mergeCell ref="B60:D60"/>
    <mergeCell ref="F60:G60"/>
    <mergeCell ref="B61:D61"/>
    <mergeCell ref="F61:G61"/>
    <mergeCell ref="B62:D62"/>
    <mergeCell ref="F62:G62"/>
    <mergeCell ref="A22:A26"/>
    <mergeCell ref="A27:A33"/>
    <mergeCell ref="A34:A45"/>
    <mergeCell ref="A47:A53"/>
    <mergeCell ref="A54:A55"/>
    <mergeCell ref="B24:B25"/>
    <mergeCell ref="B32:B33"/>
    <mergeCell ref="B34:B39"/>
    <mergeCell ref="B42:B43"/>
    <mergeCell ref="B44:B45"/>
    <mergeCell ref="B48:B49"/>
    <mergeCell ref="B51:B52"/>
    <mergeCell ref="B54:B55"/>
  </mergeCells>
  <conditionalFormatting sqref="E47:F51 E52:E55 E26:E45 E22:F25 F53:F55">
    <cfRule type="cellIs" dxfId="1" priority="1" stopIfTrue="1" operator="equal">
      <formula>"增加"</formula>
    </cfRule>
    <cfRule type="cellIs" dxfId="2" priority="2" stopIfTrue="1" operator="equal">
      <formula>"裁减"</formula>
    </cfRule>
    <cfRule type="cellIs" dxfId="3" priority="3" stopIfTrue="1" operator="equal">
      <formula>"使用"</formula>
    </cfRule>
  </conditionalFormatting>
  <conditionalFormatting sqref="F62 E61:E62 F58 F52 F42:F46 E59:F60 F31:F40 F26:F29">
    <cfRule type="cellIs" dxfId="4" priority="4" stopIfTrue="1" operator="equal">
      <formula>"剪裁"</formula>
    </cfRule>
  </conditionalFormatting>
  <pageMargins left="0.51875" right="0.41875" top="0.379166666666667" bottom="0.45" header="0.279166666666667" footer="0.288888888888889"/>
  <pageSetup paperSize="1" orientation="portrait" useFirstPageNumber="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 封面</vt:lpstr>
      <vt:lpstr>1 指导说明</vt:lpstr>
      <vt:lpstr>2 流程裁剪表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2015-12-30T03:56:00Z</dcterms:created>
  <dcterms:modified xsi:type="dcterms:W3CDTF">2016-03-25T06:30:53Z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